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uzeitenplan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'Bauzeitenplan'!$9:$10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DD.MM."/>
  </numFmts>
  <fonts count="6">
    <font>
      <name val="Calibri"/>
      <family val="2"/>
      <color theme="1"/>
      <sz val="11"/>
      <scheme val="minor"/>
    </font>
    <font>
      <name val="Calibri"/>
      <i val="1"/>
      <color rgb="006B6B6B"/>
      <sz val="8"/>
    </font>
    <font>
      <name val="Calibri"/>
      <b val="1"/>
      <sz val="15"/>
    </font>
    <font>
      <name val="Calibri"/>
      <b val="1"/>
      <sz val="10"/>
    </font>
    <font>
      <name val="Calibri"/>
      <sz val="10"/>
    </font>
    <font>
      <name val="Calibri"/>
      <color rgb="00B45309"/>
      <sz val="9"/>
    </font>
  </fonts>
  <fills count="4">
    <fill>
      <patternFill/>
    </fill>
    <fill>
      <patternFill patternType="gray125"/>
    </fill>
    <fill>
      <patternFill patternType="solid">
        <fgColor rgb="00FDE9C4"/>
      </patternFill>
    </fill>
    <fill>
      <patternFill patternType="solid">
        <fgColor rgb="00FFF7E6"/>
      </patternFill>
    </fill>
  </fills>
  <borders count="6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  <border>
      <left/>
      <right/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/>
      <diagonal/>
    </border>
    <border>
      <left/>
      <right/>
      <top style="thin">
        <color rgb="00B8B8B8"/>
      </top>
      <bottom style="thin">
        <color rgb="00B8B8B8"/>
      </bottom>
      <diagonal/>
    </border>
    <border>
      <left/>
      <right style="thin">
        <color rgb="00B8B8B8"/>
      </right>
      <top style="thin">
        <color rgb="00B8B8B8"/>
      </top>
      <bottom style="thin">
        <color rgb="00B8B8B8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165" fontId="3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166" fontId="1" fillId="2" borderId="1" applyAlignment="1" pivotButton="0" quotePrefix="0" xfId="0">
      <alignment horizontal="center" vertical="center" textRotation="90"/>
    </xf>
    <xf numFmtId="0" fontId="4" fillId="0" borderId="1" applyAlignment="1" pivotButton="0" quotePrefix="0" xfId="0">
      <alignment horizontal="center" vertical="center" wrapText="1"/>
    </xf>
    <xf numFmtId="165" fontId="4" fillId="0" borderId="1" pivotButton="0" quotePrefix="0" xfId="0"/>
    <xf numFmtId="1" fontId="4" fillId="0" borderId="1" pivotButton="0" quotePrefix="0" xfId="0"/>
    <xf numFmtId="9" fontId="4" fillId="0" borderId="1" pivotButton="0" quotePrefix="0" xfId="0"/>
    <xf numFmtId="0" fontId="5" fillId="0" borderId="1" applyAlignment="1" pivotButton="0" quotePrefix="0" xfId="0">
      <alignment horizontal="center" vertical="center" wrapText="1"/>
    </xf>
    <xf numFmtId="0" fontId="3" fillId="3" borderId="1" pivotButton="0" quotePrefix="0" xfId="0"/>
    <xf numFmtId="165" fontId="3" fillId="3" borderId="1" pivotButton="0" quotePrefix="0" xfId="0"/>
    <xf numFmtId="1" fontId="3" fillId="3" borderId="1" pivotButton="0" quotePrefix="0" xfId="0"/>
    <xf numFmtId="0" fontId="1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59E0B"/>
        </patternFill>
      </fill>
    </dxf>
    <dxf>
      <fill>
        <patternFill patternType="solid">
          <f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L42"/>
  <sheetViews>
    <sheetView workbookViewId="0">
      <pane xSplit="8" ySplit="10" topLeftCell="I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2" customWidth="1" min="2" max="2"/>
    <col width="20" customWidth="1" min="3" max="3"/>
    <col width="11" customWidth="1" min="4" max="4"/>
    <col width="11" customWidth="1" min="5" max="5"/>
    <col width="9" customWidth="1" min="6" max="6"/>
    <col width="10" customWidth="1" min="7" max="7"/>
    <col width="10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3.6" customWidth="1" min="25" max="25"/>
    <col width="3.6" customWidth="1" min="26" max="26"/>
    <col width="3.6" customWidth="1" min="27" max="27"/>
    <col width="3.6" customWidth="1" min="28" max="28"/>
    <col width="3.6" customWidth="1" min="29" max="29"/>
    <col width="3.6" customWidth="1" min="30" max="30"/>
    <col width="3.6" customWidth="1" min="31" max="31"/>
    <col width="3.6" customWidth="1" min="32" max="32"/>
    <col width="3.6" customWidth="1" min="33" max="33"/>
    <col width="3.6" customWidth="1" min="34" max="34"/>
    <col width="3.6" customWidth="1" min="35" max="35"/>
    <col width="3.6" customWidth="1" min="36" max="36"/>
    <col width="3.6" customWidth="1" min="37" max="37"/>
    <col width="3.6" customWidth="1" min="38" max="38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Bauzeitenplan (Balkenplan nach Kalenderwochen)</t>
        </is>
      </c>
    </row>
    <row r="3">
      <c r="A3" s="1" t="inlineStr">
        <is>
          <t>Start- und Enddatum je Vorgang eintragen. Die Wochenbalken rechts werden automatisch gesetzt.</t>
        </is>
      </c>
    </row>
    <row r="5">
      <c r="A5" s="3" t="inlineStr">
        <is>
          <t>Bauvorhaben</t>
        </is>
      </c>
      <c r="C5" s="4" t="inlineStr"/>
      <c r="D5" s="5" t="n"/>
      <c r="E5" s="5" t="n"/>
    </row>
    <row r="6">
      <c r="A6" s="3" t="inlineStr">
        <is>
          <t>Projektstart (Montag)</t>
        </is>
      </c>
      <c r="C6" s="6" t="n">
        <v>46083</v>
      </c>
      <c r="D6" s="5" t="n"/>
      <c r="E6" s="5" t="n"/>
    </row>
    <row r="7">
      <c r="A7" s="3" t="inlineStr">
        <is>
          <t>Erstellt von</t>
        </is>
      </c>
      <c r="C7" s="4" t="inlineStr"/>
      <c r="D7" s="5" t="n"/>
      <c r="E7" s="5" t="n"/>
    </row>
    <row r="8">
      <c r="A8" s="3" t="inlineStr">
        <is>
          <t>Stand / Version</t>
        </is>
      </c>
      <c r="C8" s="4" t="inlineStr"/>
      <c r="D8" s="5" t="n"/>
      <c r="E8" s="5" t="n"/>
    </row>
    <row r="9">
      <c r="H9" s="1" t="inlineStr">
        <is>
          <t>KW</t>
        </is>
      </c>
      <c r="I9" s="7">
        <f>(I10-(DATE(YEAR(I10+3),1,4)-WEEKDAY(DATE(YEAR(I10+3),1,4),2)+1))/7+1</f>
        <v/>
      </c>
      <c r="J9" s="7">
        <f>(J10-(DATE(YEAR(J10+3),1,4)-WEEKDAY(DATE(YEAR(J10+3),1,4),2)+1))/7+1</f>
        <v/>
      </c>
      <c r="K9" s="7">
        <f>(K10-(DATE(YEAR(K10+3),1,4)-WEEKDAY(DATE(YEAR(K10+3),1,4),2)+1))/7+1</f>
        <v/>
      </c>
      <c r="L9" s="7">
        <f>(L10-(DATE(YEAR(L10+3),1,4)-WEEKDAY(DATE(YEAR(L10+3),1,4),2)+1))/7+1</f>
        <v/>
      </c>
      <c r="M9" s="7">
        <f>(M10-(DATE(YEAR(M10+3),1,4)-WEEKDAY(DATE(YEAR(M10+3),1,4),2)+1))/7+1</f>
        <v/>
      </c>
      <c r="N9" s="7">
        <f>(N10-(DATE(YEAR(N10+3),1,4)-WEEKDAY(DATE(YEAR(N10+3),1,4),2)+1))/7+1</f>
        <v/>
      </c>
      <c r="O9" s="7">
        <f>(O10-(DATE(YEAR(O10+3),1,4)-WEEKDAY(DATE(YEAR(O10+3),1,4),2)+1))/7+1</f>
        <v/>
      </c>
      <c r="P9" s="7">
        <f>(P10-(DATE(YEAR(P10+3),1,4)-WEEKDAY(DATE(YEAR(P10+3),1,4),2)+1))/7+1</f>
        <v/>
      </c>
      <c r="Q9" s="7">
        <f>(Q10-(DATE(YEAR(Q10+3),1,4)-WEEKDAY(DATE(YEAR(Q10+3),1,4),2)+1))/7+1</f>
        <v/>
      </c>
      <c r="R9" s="7">
        <f>(R10-(DATE(YEAR(R10+3),1,4)-WEEKDAY(DATE(YEAR(R10+3),1,4),2)+1))/7+1</f>
        <v/>
      </c>
      <c r="S9" s="7">
        <f>(S10-(DATE(YEAR(S10+3),1,4)-WEEKDAY(DATE(YEAR(S10+3),1,4),2)+1))/7+1</f>
        <v/>
      </c>
      <c r="T9" s="7">
        <f>(T10-(DATE(YEAR(T10+3),1,4)-WEEKDAY(DATE(YEAR(T10+3),1,4),2)+1))/7+1</f>
        <v/>
      </c>
      <c r="U9" s="7">
        <f>(U10-(DATE(YEAR(U10+3),1,4)-WEEKDAY(DATE(YEAR(U10+3),1,4),2)+1))/7+1</f>
        <v/>
      </c>
      <c r="V9" s="7">
        <f>(V10-(DATE(YEAR(V10+3),1,4)-WEEKDAY(DATE(YEAR(V10+3),1,4),2)+1))/7+1</f>
        <v/>
      </c>
      <c r="W9" s="7">
        <f>(W10-(DATE(YEAR(W10+3),1,4)-WEEKDAY(DATE(YEAR(W10+3),1,4),2)+1))/7+1</f>
        <v/>
      </c>
      <c r="X9" s="7">
        <f>(X10-(DATE(YEAR(X10+3),1,4)-WEEKDAY(DATE(YEAR(X10+3),1,4),2)+1))/7+1</f>
        <v/>
      </c>
      <c r="Y9" s="7">
        <f>(Y10-(DATE(YEAR(Y10+3),1,4)-WEEKDAY(DATE(YEAR(Y10+3),1,4),2)+1))/7+1</f>
        <v/>
      </c>
      <c r="Z9" s="7">
        <f>(Z10-(DATE(YEAR(Z10+3),1,4)-WEEKDAY(DATE(YEAR(Z10+3),1,4),2)+1))/7+1</f>
        <v/>
      </c>
      <c r="AA9" s="7">
        <f>(AA10-(DATE(YEAR(AA10+3),1,4)-WEEKDAY(DATE(YEAR(AA10+3),1,4),2)+1))/7+1</f>
        <v/>
      </c>
      <c r="AB9" s="7">
        <f>(AB10-(DATE(YEAR(AB10+3),1,4)-WEEKDAY(DATE(YEAR(AB10+3),1,4),2)+1))/7+1</f>
        <v/>
      </c>
      <c r="AC9" s="7">
        <f>(AC10-(DATE(YEAR(AC10+3),1,4)-WEEKDAY(DATE(YEAR(AC10+3),1,4),2)+1))/7+1</f>
        <v/>
      </c>
      <c r="AD9" s="7">
        <f>(AD10-(DATE(YEAR(AD10+3),1,4)-WEEKDAY(DATE(YEAR(AD10+3),1,4),2)+1))/7+1</f>
        <v/>
      </c>
      <c r="AE9" s="7">
        <f>(AE10-(DATE(YEAR(AE10+3),1,4)-WEEKDAY(DATE(YEAR(AE10+3),1,4),2)+1))/7+1</f>
        <v/>
      </c>
      <c r="AF9" s="7">
        <f>(AF10-(DATE(YEAR(AF10+3),1,4)-WEEKDAY(DATE(YEAR(AF10+3),1,4),2)+1))/7+1</f>
        <v/>
      </c>
      <c r="AG9" s="7">
        <f>(AG10-(DATE(YEAR(AG10+3),1,4)-WEEKDAY(DATE(YEAR(AG10+3),1,4),2)+1))/7+1</f>
        <v/>
      </c>
      <c r="AH9" s="7">
        <f>(AH10-(DATE(YEAR(AH10+3),1,4)-WEEKDAY(DATE(YEAR(AH10+3),1,4),2)+1))/7+1</f>
        <v/>
      </c>
      <c r="AI9" s="7">
        <f>(AI10-(DATE(YEAR(AI10+3),1,4)-WEEKDAY(DATE(YEAR(AI10+3),1,4),2)+1))/7+1</f>
        <v/>
      </c>
      <c r="AJ9" s="7">
        <f>(AJ10-(DATE(YEAR(AJ10+3),1,4)-WEEKDAY(DATE(YEAR(AJ10+3),1,4),2)+1))/7+1</f>
        <v/>
      </c>
      <c r="AK9" s="7">
        <f>(AK10-(DATE(YEAR(AK10+3),1,4)-WEEKDAY(DATE(YEAR(AK10+3),1,4),2)+1))/7+1</f>
        <v/>
      </c>
      <c r="AL9" s="7">
        <f>(AL10-(DATE(YEAR(AL10+3),1,4)-WEEKDAY(DATE(YEAR(AL10+3),1,4),2)+1))/7+1</f>
        <v/>
      </c>
    </row>
    <row r="10" ht="40" customHeight="1">
      <c r="A10" s="7" t="inlineStr">
        <is>
          <t>Nr.</t>
        </is>
      </c>
      <c r="B10" s="7" t="inlineStr">
        <is>
          <t>Vorgang / Gewerk</t>
        </is>
      </c>
      <c r="C10" s="7" t="inlineStr">
        <is>
          <t>Verantwortlich (Firma)</t>
        </is>
      </c>
      <c r="D10" s="7" t="inlineStr">
        <is>
          <t>Start</t>
        </is>
      </c>
      <c r="E10" s="7" t="inlineStr">
        <is>
          <t>Ende</t>
        </is>
      </c>
      <c r="F10" s="7" t="inlineStr">
        <is>
          <t>Dauer (Werktage)</t>
        </is>
      </c>
      <c r="G10" s="7" t="inlineStr">
        <is>
          <t>Vorgänger (Nr.)</t>
        </is>
      </c>
      <c r="H10" s="7" t="inlineStr">
        <is>
          <t>Fortschritt (%)</t>
        </is>
      </c>
      <c r="I10" s="8">
        <f>$C$6-WEEKDAY($C$6,2)+1</f>
        <v/>
      </c>
      <c r="J10" s="8">
        <f>I10+7</f>
        <v/>
      </c>
      <c r="K10" s="8">
        <f>J10+7</f>
        <v/>
      </c>
      <c r="L10" s="8">
        <f>K10+7</f>
        <v/>
      </c>
      <c r="M10" s="8">
        <f>L10+7</f>
        <v/>
      </c>
      <c r="N10" s="8">
        <f>M10+7</f>
        <v/>
      </c>
      <c r="O10" s="8">
        <f>N10+7</f>
        <v/>
      </c>
      <c r="P10" s="8">
        <f>O10+7</f>
        <v/>
      </c>
      <c r="Q10" s="8">
        <f>P10+7</f>
        <v/>
      </c>
      <c r="R10" s="8">
        <f>Q10+7</f>
        <v/>
      </c>
      <c r="S10" s="8">
        <f>R10+7</f>
        <v/>
      </c>
      <c r="T10" s="8">
        <f>S10+7</f>
        <v/>
      </c>
      <c r="U10" s="8">
        <f>T10+7</f>
        <v/>
      </c>
      <c r="V10" s="8">
        <f>U10+7</f>
        <v/>
      </c>
      <c r="W10" s="8">
        <f>V10+7</f>
        <v/>
      </c>
      <c r="X10" s="8">
        <f>W10+7</f>
        <v/>
      </c>
      <c r="Y10" s="8">
        <f>X10+7</f>
        <v/>
      </c>
      <c r="Z10" s="8">
        <f>Y10+7</f>
        <v/>
      </c>
      <c r="AA10" s="8">
        <f>Z10+7</f>
        <v/>
      </c>
      <c r="AB10" s="8">
        <f>AA10+7</f>
        <v/>
      </c>
      <c r="AC10" s="8">
        <f>AB10+7</f>
        <v/>
      </c>
      <c r="AD10" s="8">
        <f>AC10+7</f>
        <v/>
      </c>
      <c r="AE10" s="8">
        <f>AD10+7</f>
        <v/>
      </c>
      <c r="AF10" s="8">
        <f>AE10+7</f>
        <v/>
      </c>
      <c r="AG10" s="8">
        <f>AF10+7</f>
        <v/>
      </c>
      <c r="AH10" s="8">
        <f>AG10+7</f>
        <v/>
      </c>
      <c r="AI10" s="8">
        <f>AH10+7</f>
        <v/>
      </c>
      <c r="AJ10" s="8">
        <f>AI10+7</f>
        <v/>
      </c>
      <c r="AK10" s="8">
        <f>AJ10+7</f>
        <v/>
      </c>
      <c r="AL10" s="8">
        <f>AK10+7</f>
        <v/>
      </c>
    </row>
    <row r="11">
      <c r="A11" s="9" t="n">
        <v>1</v>
      </c>
      <c r="B11" s="4" t="inlineStr">
        <is>
          <t>Baustelleneinrichtung</t>
        </is>
      </c>
      <c r="C11" s="4" t="n"/>
      <c r="D11" s="10">
        <f>$C$6+0</f>
        <v/>
      </c>
      <c r="E11" s="10">
        <f>$C$6+4</f>
        <v/>
      </c>
      <c r="F11" s="11">
        <f>IF(OR(D11="",E11=""),"",NETWORKDAYS(D11,E11))</f>
        <v/>
      </c>
      <c r="G11" s="4" t="inlineStr"/>
      <c r="H11" s="12" t="n">
        <v>0</v>
      </c>
      <c r="I11" s="13">
        <f>IF(OR($D11="",$E11=""),"",IF(AND($D11&lt;=I$10+6,$E11&gt;=I$10),"■",""))</f>
        <v/>
      </c>
      <c r="J11" s="13">
        <f>IF(OR($D11="",$E11=""),"",IF(AND($D11&lt;=J$10+6,$E11&gt;=J$10),"■",""))</f>
        <v/>
      </c>
      <c r="K11" s="13">
        <f>IF(OR($D11="",$E11=""),"",IF(AND($D11&lt;=K$10+6,$E11&gt;=K$10),"■",""))</f>
        <v/>
      </c>
      <c r="L11" s="13">
        <f>IF(OR($D11="",$E11=""),"",IF(AND($D11&lt;=L$10+6,$E11&gt;=L$10),"■",""))</f>
        <v/>
      </c>
      <c r="M11" s="13">
        <f>IF(OR($D11="",$E11=""),"",IF(AND($D11&lt;=M$10+6,$E11&gt;=M$10),"■",""))</f>
        <v/>
      </c>
      <c r="N11" s="13">
        <f>IF(OR($D11="",$E11=""),"",IF(AND($D11&lt;=N$10+6,$E11&gt;=N$10),"■",""))</f>
        <v/>
      </c>
      <c r="O11" s="13">
        <f>IF(OR($D11="",$E11=""),"",IF(AND($D11&lt;=O$10+6,$E11&gt;=O$10),"■",""))</f>
        <v/>
      </c>
      <c r="P11" s="13">
        <f>IF(OR($D11="",$E11=""),"",IF(AND($D11&lt;=P$10+6,$E11&gt;=P$10),"■",""))</f>
        <v/>
      </c>
      <c r="Q11" s="13">
        <f>IF(OR($D11="",$E11=""),"",IF(AND($D11&lt;=Q$10+6,$E11&gt;=Q$10),"■",""))</f>
        <v/>
      </c>
      <c r="R11" s="13">
        <f>IF(OR($D11="",$E11=""),"",IF(AND($D11&lt;=R$10+6,$E11&gt;=R$10),"■",""))</f>
        <v/>
      </c>
      <c r="S11" s="13">
        <f>IF(OR($D11="",$E11=""),"",IF(AND($D11&lt;=S$10+6,$E11&gt;=S$10),"■",""))</f>
        <v/>
      </c>
      <c r="T11" s="13">
        <f>IF(OR($D11="",$E11=""),"",IF(AND($D11&lt;=T$10+6,$E11&gt;=T$10),"■",""))</f>
        <v/>
      </c>
      <c r="U11" s="13">
        <f>IF(OR($D11="",$E11=""),"",IF(AND($D11&lt;=U$10+6,$E11&gt;=U$10),"■",""))</f>
        <v/>
      </c>
      <c r="V11" s="13">
        <f>IF(OR($D11="",$E11=""),"",IF(AND($D11&lt;=V$10+6,$E11&gt;=V$10),"■",""))</f>
        <v/>
      </c>
      <c r="W11" s="13">
        <f>IF(OR($D11="",$E11=""),"",IF(AND($D11&lt;=W$10+6,$E11&gt;=W$10),"■",""))</f>
        <v/>
      </c>
      <c r="X11" s="13">
        <f>IF(OR($D11="",$E11=""),"",IF(AND($D11&lt;=X$10+6,$E11&gt;=X$10),"■",""))</f>
        <v/>
      </c>
      <c r="Y11" s="13">
        <f>IF(OR($D11="",$E11=""),"",IF(AND($D11&lt;=Y$10+6,$E11&gt;=Y$10),"■",""))</f>
        <v/>
      </c>
      <c r="Z11" s="13">
        <f>IF(OR($D11="",$E11=""),"",IF(AND($D11&lt;=Z$10+6,$E11&gt;=Z$10),"■",""))</f>
        <v/>
      </c>
      <c r="AA11" s="13">
        <f>IF(OR($D11="",$E11=""),"",IF(AND($D11&lt;=AA$10+6,$E11&gt;=AA$10),"■",""))</f>
        <v/>
      </c>
      <c r="AB11" s="13">
        <f>IF(OR($D11="",$E11=""),"",IF(AND($D11&lt;=AB$10+6,$E11&gt;=AB$10),"■",""))</f>
        <v/>
      </c>
      <c r="AC11" s="13">
        <f>IF(OR($D11="",$E11=""),"",IF(AND($D11&lt;=AC$10+6,$E11&gt;=AC$10),"■",""))</f>
        <v/>
      </c>
      <c r="AD11" s="13">
        <f>IF(OR($D11="",$E11=""),"",IF(AND($D11&lt;=AD$10+6,$E11&gt;=AD$10),"■",""))</f>
        <v/>
      </c>
      <c r="AE11" s="13">
        <f>IF(OR($D11="",$E11=""),"",IF(AND($D11&lt;=AE$10+6,$E11&gt;=AE$10),"■",""))</f>
        <v/>
      </c>
      <c r="AF11" s="13">
        <f>IF(OR($D11="",$E11=""),"",IF(AND($D11&lt;=AF$10+6,$E11&gt;=AF$10),"■",""))</f>
        <v/>
      </c>
      <c r="AG11" s="13">
        <f>IF(OR($D11="",$E11=""),"",IF(AND($D11&lt;=AG$10+6,$E11&gt;=AG$10),"■",""))</f>
        <v/>
      </c>
      <c r="AH11" s="13">
        <f>IF(OR($D11="",$E11=""),"",IF(AND($D11&lt;=AH$10+6,$E11&gt;=AH$10),"■",""))</f>
        <v/>
      </c>
      <c r="AI11" s="13">
        <f>IF(OR($D11="",$E11=""),"",IF(AND($D11&lt;=AI$10+6,$E11&gt;=AI$10),"■",""))</f>
        <v/>
      </c>
      <c r="AJ11" s="13">
        <f>IF(OR($D11="",$E11=""),"",IF(AND($D11&lt;=AJ$10+6,$E11&gt;=AJ$10),"■",""))</f>
        <v/>
      </c>
      <c r="AK11" s="13">
        <f>IF(OR($D11="",$E11=""),"",IF(AND($D11&lt;=AK$10+6,$E11&gt;=AK$10),"■",""))</f>
        <v/>
      </c>
      <c r="AL11" s="13">
        <f>IF(OR($D11="",$E11=""),"",IF(AND($D11&lt;=AL$10+6,$E11&gt;=AL$10),"■",""))</f>
        <v/>
      </c>
    </row>
    <row r="12">
      <c r="A12" s="9" t="n">
        <v>2</v>
      </c>
      <c r="B12" s="4" t="inlineStr">
        <is>
          <t>Erdarbeiten / Baugrube</t>
        </is>
      </c>
      <c r="C12" s="4" t="n"/>
      <c r="D12" s="10">
        <f>$C$6+3</f>
        <v/>
      </c>
      <c r="E12" s="10">
        <f>$C$6+12</f>
        <v/>
      </c>
      <c r="F12" s="11">
        <f>IF(OR(D12="",E12=""),"",NETWORKDAYS(D12,E12))</f>
        <v/>
      </c>
      <c r="G12" s="4" t="inlineStr">
        <is>
          <t>1</t>
        </is>
      </c>
      <c r="H12" s="12" t="n">
        <v>0</v>
      </c>
      <c r="I12" s="13">
        <f>IF(OR($D12="",$E12=""),"",IF(AND($D12&lt;=I$10+6,$E12&gt;=I$10),"■",""))</f>
        <v/>
      </c>
      <c r="J12" s="13">
        <f>IF(OR($D12="",$E12=""),"",IF(AND($D12&lt;=J$10+6,$E12&gt;=J$10),"■",""))</f>
        <v/>
      </c>
      <c r="K12" s="13">
        <f>IF(OR($D12="",$E12=""),"",IF(AND($D12&lt;=K$10+6,$E12&gt;=K$10),"■",""))</f>
        <v/>
      </c>
      <c r="L12" s="13">
        <f>IF(OR($D12="",$E12=""),"",IF(AND($D12&lt;=L$10+6,$E12&gt;=L$10),"■",""))</f>
        <v/>
      </c>
      <c r="M12" s="13">
        <f>IF(OR($D12="",$E12=""),"",IF(AND($D12&lt;=M$10+6,$E12&gt;=M$10),"■",""))</f>
        <v/>
      </c>
      <c r="N12" s="13">
        <f>IF(OR($D12="",$E12=""),"",IF(AND($D12&lt;=N$10+6,$E12&gt;=N$10),"■",""))</f>
        <v/>
      </c>
      <c r="O12" s="13">
        <f>IF(OR($D12="",$E12=""),"",IF(AND($D12&lt;=O$10+6,$E12&gt;=O$10),"■",""))</f>
        <v/>
      </c>
      <c r="P12" s="13">
        <f>IF(OR($D12="",$E12=""),"",IF(AND($D12&lt;=P$10+6,$E12&gt;=P$10),"■",""))</f>
        <v/>
      </c>
      <c r="Q12" s="13">
        <f>IF(OR($D12="",$E12=""),"",IF(AND($D12&lt;=Q$10+6,$E12&gt;=Q$10),"■",""))</f>
        <v/>
      </c>
      <c r="R12" s="13">
        <f>IF(OR($D12="",$E12=""),"",IF(AND($D12&lt;=R$10+6,$E12&gt;=R$10),"■",""))</f>
        <v/>
      </c>
      <c r="S12" s="13">
        <f>IF(OR($D12="",$E12=""),"",IF(AND($D12&lt;=S$10+6,$E12&gt;=S$10),"■",""))</f>
        <v/>
      </c>
      <c r="T12" s="13">
        <f>IF(OR($D12="",$E12=""),"",IF(AND($D12&lt;=T$10+6,$E12&gt;=T$10),"■",""))</f>
        <v/>
      </c>
      <c r="U12" s="13">
        <f>IF(OR($D12="",$E12=""),"",IF(AND($D12&lt;=U$10+6,$E12&gt;=U$10),"■",""))</f>
        <v/>
      </c>
      <c r="V12" s="13">
        <f>IF(OR($D12="",$E12=""),"",IF(AND($D12&lt;=V$10+6,$E12&gt;=V$10),"■",""))</f>
        <v/>
      </c>
      <c r="W12" s="13">
        <f>IF(OR($D12="",$E12=""),"",IF(AND($D12&lt;=W$10+6,$E12&gt;=W$10),"■",""))</f>
        <v/>
      </c>
      <c r="X12" s="13">
        <f>IF(OR($D12="",$E12=""),"",IF(AND($D12&lt;=X$10+6,$E12&gt;=X$10),"■",""))</f>
        <v/>
      </c>
      <c r="Y12" s="13">
        <f>IF(OR($D12="",$E12=""),"",IF(AND($D12&lt;=Y$10+6,$E12&gt;=Y$10),"■",""))</f>
        <v/>
      </c>
      <c r="Z12" s="13">
        <f>IF(OR($D12="",$E12=""),"",IF(AND($D12&lt;=Z$10+6,$E12&gt;=Z$10),"■",""))</f>
        <v/>
      </c>
      <c r="AA12" s="13">
        <f>IF(OR($D12="",$E12=""),"",IF(AND($D12&lt;=AA$10+6,$E12&gt;=AA$10),"■",""))</f>
        <v/>
      </c>
      <c r="AB12" s="13">
        <f>IF(OR($D12="",$E12=""),"",IF(AND($D12&lt;=AB$10+6,$E12&gt;=AB$10),"■",""))</f>
        <v/>
      </c>
      <c r="AC12" s="13">
        <f>IF(OR($D12="",$E12=""),"",IF(AND($D12&lt;=AC$10+6,$E12&gt;=AC$10),"■",""))</f>
        <v/>
      </c>
      <c r="AD12" s="13">
        <f>IF(OR($D12="",$E12=""),"",IF(AND($D12&lt;=AD$10+6,$E12&gt;=AD$10),"■",""))</f>
        <v/>
      </c>
      <c r="AE12" s="13">
        <f>IF(OR($D12="",$E12=""),"",IF(AND($D12&lt;=AE$10+6,$E12&gt;=AE$10),"■",""))</f>
        <v/>
      </c>
      <c r="AF12" s="13">
        <f>IF(OR($D12="",$E12=""),"",IF(AND($D12&lt;=AF$10+6,$E12&gt;=AF$10),"■",""))</f>
        <v/>
      </c>
      <c r="AG12" s="13">
        <f>IF(OR($D12="",$E12=""),"",IF(AND($D12&lt;=AG$10+6,$E12&gt;=AG$10),"■",""))</f>
        <v/>
      </c>
      <c r="AH12" s="13">
        <f>IF(OR($D12="",$E12=""),"",IF(AND($D12&lt;=AH$10+6,$E12&gt;=AH$10),"■",""))</f>
        <v/>
      </c>
      <c r="AI12" s="13">
        <f>IF(OR($D12="",$E12=""),"",IF(AND($D12&lt;=AI$10+6,$E12&gt;=AI$10),"■",""))</f>
        <v/>
      </c>
      <c r="AJ12" s="13">
        <f>IF(OR($D12="",$E12=""),"",IF(AND($D12&lt;=AJ$10+6,$E12&gt;=AJ$10),"■",""))</f>
        <v/>
      </c>
      <c r="AK12" s="13">
        <f>IF(OR($D12="",$E12=""),"",IF(AND($D12&lt;=AK$10+6,$E12&gt;=AK$10),"■",""))</f>
        <v/>
      </c>
      <c r="AL12" s="13">
        <f>IF(OR($D12="",$E12=""),"",IF(AND($D12&lt;=AL$10+6,$E12&gt;=AL$10),"■",""))</f>
        <v/>
      </c>
    </row>
    <row r="13">
      <c r="A13" s="9" t="n">
        <v>3</v>
      </c>
      <c r="B13" s="4" t="inlineStr">
        <is>
          <t>Fundamente und Bodenplatte</t>
        </is>
      </c>
      <c r="C13" s="4" t="n"/>
      <c r="D13" s="10">
        <f>$C$6+11</f>
        <v/>
      </c>
      <c r="E13" s="10">
        <f>$C$6+22</f>
        <v/>
      </c>
      <c r="F13" s="11">
        <f>IF(OR(D13="",E13=""),"",NETWORKDAYS(D13,E13))</f>
        <v/>
      </c>
      <c r="G13" s="4" t="inlineStr">
        <is>
          <t>2</t>
        </is>
      </c>
      <c r="H13" s="12" t="n">
        <v>0</v>
      </c>
      <c r="I13" s="13">
        <f>IF(OR($D13="",$E13=""),"",IF(AND($D13&lt;=I$10+6,$E13&gt;=I$10),"■",""))</f>
        <v/>
      </c>
      <c r="J13" s="13">
        <f>IF(OR($D13="",$E13=""),"",IF(AND($D13&lt;=J$10+6,$E13&gt;=J$10),"■",""))</f>
        <v/>
      </c>
      <c r="K13" s="13">
        <f>IF(OR($D13="",$E13=""),"",IF(AND($D13&lt;=K$10+6,$E13&gt;=K$10),"■",""))</f>
        <v/>
      </c>
      <c r="L13" s="13">
        <f>IF(OR($D13="",$E13=""),"",IF(AND($D13&lt;=L$10+6,$E13&gt;=L$10),"■",""))</f>
        <v/>
      </c>
      <c r="M13" s="13">
        <f>IF(OR($D13="",$E13=""),"",IF(AND($D13&lt;=M$10+6,$E13&gt;=M$10),"■",""))</f>
        <v/>
      </c>
      <c r="N13" s="13">
        <f>IF(OR($D13="",$E13=""),"",IF(AND($D13&lt;=N$10+6,$E13&gt;=N$10),"■",""))</f>
        <v/>
      </c>
      <c r="O13" s="13">
        <f>IF(OR($D13="",$E13=""),"",IF(AND($D13&lt;=O$10+6,$E13&gt;=O$10),"■",""))</f>
        <v/>
      </c>
      <c r="P13" s="13">
        <f>IF(OR($D13="",$E13=""),"",IF(AND($D13&lt;=P$10+6,$E13&gt;=P$10),"■",""))</f>
        <v/>
      </c>
      <c r="Q13" s="13">
        <f>IF(OR($D13="",$E13=""),"",IF(AND($D13&lt;=Q$10+6,$E13&gt;=Q$10),"■",""))</f>
        <v/>
      </c>
      <c r="R13" s="13">
        <f>IF(OR($D13="",$E13=""),"",IF(AND($D13&lt;=R$10+6,$E13&gt;=R$10),"■",""))</f>
        <v/>
      </c>
      <c r="S13" s="13">
        <f>IF(OR($D13="",$E13=""),"",IF(AND($D13&lt;=S$10+6,$E13&gt;=S$10),"■",""))</f>
        <v/>
      </c>
      <c r="T13" s="13">
        <f>IF(OR($D13="",$E13=""),"",IF(AND($D13&lt;=T$10+6,$E13&gt;=T$10),"■",""))</f>
        <v/>
      </c>
      <c r="U13" s="13">
        <f>IF(OR($D13="",$E13=""),"",IF(AND($D13&lt;=U$10+6,$E13&gt;=U$10),"■",""))</f>
        <v/>
      </c>
      <c r="V13" s="13">
        <f>IF(OR($D13="",$E13=""),"",IF(AND($D13&lt;=V$10+6,$E13&gt;=V$10),"■",""))</f>
        <v/>
      </c>
      <c r="W13" s="13">
        <f>IF(OR($D13="",$E13=""),"",IF(AND($D13&lt;=W$10+6,$E13&gt;=W$10),"■",""))</f>
        <v/>
      </c>
      <c r="X13" s="13">
        <f>IF(OR($D13="",$E13=""),"",IF(AND($D13&lt;=X$10+6,$E13&gt;=X$10),"■",""))</f>
        <v/>
      </c>
      <c r="Y13" s="13">
        <f>IF(OR($D13="",$E13=""),"",IF(AND($D13&lt;=Y$10+6,$E13&gt;=Y$10),"■",""))</f>
        <v/>
      </c>
      <c r="Z13" s="13">
        <f>IF(OR($D13="",$E13=""),"",IF(AND($D13&lt;=Z$10+6,$E13&gt;=Z$10),"■",""))</f>
        <v/>
      </c>
      <c r="AA13" s="13">
        <f>IF(OR($D13="",$E13=""),"",IF(AND($D13&lt;=AA$10+6,$E13&gt;=AA$10),"■",""))</f>
        <v/>
      </c>
      <c r="AB13" s="13">
        <f>IF(OR($D13="",$E13=""),"",IF(AND($D13&lt;=AB$10+6,$E13&gt;=AB$10),"■",""))</f>
        <v/>
      </c>
      <c r="AC13" s="13">
        <f>IF(OR($D13="",$E13=""),"",IF(AND($D13&lt;=AC$10+6,$E13&gt;=AC$10),"■",""))</f>
        <v/>
      </c>
      <c r="AD13" s="13">
        <f>IF(OR($D13="",$E13=""),"",IF(AND($D13&lt;=AD$10+6,$E13&gt;=AD$10),"■",""))</f>
        <v/>
      </c>
      <c r="AE13" s="13">
        <f>IF(OR($D13="",$E13=""),"",IF(AND($D13&lt;=AE$10+6,$E13&gt;=AE$10),"■",""))</f>
        <v/>
      </c>
      <c r="AF13" s="13">
        <f>IF(OR($D13="",$E13=""),"",IF(AND($D13&lt;=AF$10+6,$E13&gt;=AF$10),"■",""))</f>
        <v/>
      </c>
      <c r="AG13" s="13">
        <f>IF(OR($D13="",$E13=""),"",IF(AND($D13&lt;=AG$10+6,$E13&gt;=AG$10),"■",""))</f>
        <v/>
      </c>
      <c r="AH13" s="13">
        <f>IF(OR($D13="",$E13=""),"",IF(AND($D13&lt;=AH$10+6,$E13&gt;=AH$10),"■",""))</f>
        <v/>
      </c>
      <c r="AI13" s="13">
        <f>IF(OR($D13="",$E13=""),"",IF(AND($D13&lt;=AI$10+6,$E13&gt;=AI$10),"■",""))</f>
        <v/>
      </c>
      <c r="AJ13" s="13">
        <f>IF(OR($D13="",$E13=""),"",IF(AND($D13&lt;=AJ$10+6,$E13&gt;=AJ$10),"■",""))</f>
        <v/>
      </c>
      <c r="AK13" s="13">
        <f>IF(OR($D13="",$E13=""),"",IF(AND($D13&lt;=AK$10+6,$E13&gt;=AK$10),"■",""))</f>
        <v/>
      </c>
      <c r="AL13" s="13">
        <f>IF(OR($D13="",$E13=""),"",IF(AND($D13&lt;=AL$10+6,$E13&gt;=AL$10),"■",""))</f>
        <v/>
      </c>
    </row>
    <row r="14">
      <c r="A14" s="9" t="n">
        <v>4</v>
      </c>
      <c r="B14" s="4" t="inlineStr">
        <is>
          <t>Rohbau Erdgeschoss</t>
        </is>
      </c>
      <c r="C14" s="4" t="n"/>
      <c r="D14" s="10">
        <f>$C$6+21</f>
        <v/>
      </c>
      <c r="E14" s="10">
        <f>$C$6+36</f>
        <v/>
      </c>
      <c r="F14" s="11">
        <f>IF(OR(D14="",E14=""),"",NETWORKDAYS(D14,E14))</f>
        <v/>
      </c>
      <c r="G14" s="4" t="inlineStr">
        <is>
          <t>3</t>
        </is>
      </c>
      <c r="H14" s="12" t="n">
        <v>0</v>
      </c>
      <c r="I14" s="13">
        <f>IF(OR($D14="",$E14=""),"",IF(AND($D14&lt;=I$10+6,$E14&gt;=I$10),"■",""))</f>
        <v/>
      </c>
      <c r="J14" s="13">
        <f>IF(OR($D14="",$E14=""),"",IF(AND($D14&lt;=J$10+6,$E14&gt;=J$10),"■",""))</f>
        <v/>
      </c>
      <c r="K14" s="13">
        <f>IF(OR($D14="",$E14=""),"",IF(AND($D14&lt;=K$10+6,$E14&gt;=K$10),"■",""))</f>
        <v/>
      </c>
      <c r="L14" s="13">
        <f>IF(OR($D14="",$E14=""),"",IF(AND($D14&lt;=L$10+6,$E14&gt;=L$10),"■",""))</f>
        <v/>
      </c>
      <c r="M14" s="13">
        <f>IF(OR($D14="",$E14=""),"",IF(AND($D14&lt;=M$10+6,$E14&gt;=M$10),"■",""))</f>
        <v/>
      </c>
      <c r="N14" s="13">
        <f>IF(OR($D14="",$E14=""),"",IF(AND($D14&lt;=N$10+6,$E14&gt;=N$10),"■",""))</f>
        <v/>
      </c>
      <c r="O14" s="13">
        <f>IF(OR($D14="",$E14=""),"",IF(AND($D14&lt;=O$10+6,$E14&gt;=O$10),"■",""))</f>
        <v/>
      </c>
      <c r="P14" s="13">
        <f>IF(OR($D14="",$E14=""),"",IF(AND($D14&lt;=P$10+6,$E14&gt;=P$10),"■",""))</f>
        <v/>
      </c>
      <c r="Q14" s="13">
        <f>IF(OR($D14="",$E14=""),"",IF(AND($D14&lt;=Q$10+6,$E14&gt;=Q$10),"■",""))</f>
        <v/>
      </c>
      <c r="R14" s="13">
        <f>IF(OR($D14="",$E14=""),"",IF(AND($D14&lt;=R$10+6,$E14&gt;=R$10),"■",""))</f>
        <v/>
      </c>
      <c r="S14" s="13">
        <f>IF(OR($D14="",$E14=""),"",IF(AND($D14&lt;=S$10+6,$E14&gt;=S$10),"■",""))</f>
        <v/>
      </c>
      <c r="T14" s="13">
        <f>IF(OR($D14="",$E14=""),"",IF(AND($D14&lt;=T$10+6,$E14&gt;=T$10),"■",""))</f>
        <v/>
      </c>
      <c r="U14" s="13">
        <f>IF(OR($D14="",$E14=""),"",IF(AND($D14&lt;=U$10+6,$E14&gt;=U$10),"■",""))</f>
        <v/>
      </c>
      <c r="V14" s="13">
        <f>IF(OR($D14="",$E14=""),"",IF(AND($D14&lt;=V$10+6,$E14&gt;=V$10),"■",""))</f>
        <v/>
      </c>
      <c r="W14" s="13">
        <f>IF(OR($D14="",$E14=""),"",IF(AND($D14&lt;=W$10+6,$E14&gt;=W$10),"■",""))</f>
        <v/>
      </c>
      <c r="X14" s="13">
        <f>IF(OR($D14="",$E14=""),"",IF(AND($D14&lt;=X$10+6,$E14&gt;=X$10),"■",""))</f>
        <v/>
      </c>
      <c r="Y14" s="13">
        <f>IF(OR($D14="",$E14=""),"",IF(AND($D14&lt;=Y$10+6,$E14&gt;=Y$10),"■",""))</f>
        <v/>
      </c>
      <c r="Z14" s="13">
        <f>IF(OR($D14="",$E14=""),"",IF(AND($D14&lt;=Z$10+6,$E14&gt;=Z$10),"■",""))</f>
        <v/>
      </c>
      <c r="AA14" s="13">
        <f>IF(OR($D14="",$E14=""),"",IF(AND($D14&lt;=AA$10+6,$E14&gt;=AA$10),"■",""))</f>
        <v/>
      </c>
      <c r="AB14" s="13">
        <f>IF(OR($D14="",$E14=""),"",IF(AND($D14&lt;=AB$10+6,$E14&gt;=AB$10),"■",""))</f>
        <v/>
      </c>
      <c r="AC14" s="13">
        <f>IF(OR($D14="",$E14=""),"",IF(AND($D14&lt;=AC$10+6,$E14&gt;=AC$10),"■",""))</f>
        <v/>
      </c>
      <c r="AD14" s="13">
        <f>IF(OR($D14="",$E14=""),"",IF(AND($D14&lt;=AD$10+6,$E14&gt;=AD$10),"■",""))</f>
        <v/>
      </c>
      <c r="AE14" s="13">
        <f>IF(OR($D14="",$E14=""),"",IF(AND($D14&lt;=AE$10+6,$E14&gt;=AE$10),"■",""))</f>
        <v/>
      </c>
      <c r="AF14" s="13">
        <f>IF(OR($D14="",$E14=""),"",IF(AND($D14&lt;=AF$10+6,$E14&gt;=AF$10),"■",""))</f>
        <v/>
      </c>
      <c r="AG14" s="13">
        <f>IF(OR($D14="",$E14=""),"",IF(AND($D14&lt;=AG$10+6,$E14&gt;=AG$10),"■",""))</f>
        <v/>
      </c>
      <c r="AH14" s="13">
        <f>IF(OR($D14="",$E14=""),"",IF(AND($D14&lt;=AH$10+6,$E14&gt;=AH$10),"■",""))</f>
        <v/>
      </c>
      <c r="AI14" s="13">
        <f>IF(OR($D14="",$E14=""),"",IF(AND($D14&lt;=AI$10+6,$E14&gt;=AI$10),"■",""))</f>
        <v/>
      </c>
      <c r="AJ14" s="13">
        <f>IF(OR($D14="",$E14=""),"",IF(AND($D14&lt;=AJ$10+6,$E14&gt;=AJ$10),"■",""))</f>
        <v/>
      </c>
      <c r="AK14" s="13">
        <f>IF(OR($D14="",$E14=""),"",IF(AND($D14&lt;=AK$10+6,$E14&gt;=AK$10),"■",""))</f>
        <v/>
      </c>
      <c r="AL14" s="13">
        <f>IF(OR($D14="",$E14=""),"",IF(AND($D14&lt;=AL$10+6,$E14&gt;=AL$10),"■",""))</f>
        <v/>
      </c>
    </row>
    <row r="15">
      <c r="A15" s="9" t="n">
        <v>5</v>
      </c>
      <c r="B15" s="4" t="inlineStr">
        <is>
          <t>Rohbau Obergeschoss</t>
        </is>
      </c>
      <c r="C15" s="4" t="n"/>
      <c r="D15" s="10">
        <f>$C$6+35</f>
        <v/>
      </c>
      <c r="E15" s="10">
        <f>$C$6+50</f>
        <v/>
      </c>
      <c r="F15" s="11">
        <f>IF(OR(D15="",E15=""),"",NETWORKDAYS(D15,E15))</f>
        <v/>
      </c>
      <c r="G15" s="4" t="inlineStr">
        <is>
          <t>4</t>
        </is>
      </c>
      <c r="H15" s="12" t="n">
        <v>0</v>
      </c>
      <c r="I15" s="13">
        <f>IF(OR($D15="",$E15=""),"",IF(AND($D15&lt;=I$10+6,$E15&gt;=I$10),"■",""))</f>
        <v/>
      </c>
      <c r="J15" s="13">
        <f>IF(OR($D15="",$E15=""),"",IF(AND($D15&lt;=J$10+6,$E15&gt;=J$10),"■",""))</f>
        <v/>
      </c>
      <c r="K15" s="13">
        <f>IF(OR($D15="",$E15=""),"",IF(AND($D15&lt;=K$10+6,$E15&gt;=K$10),"■",""))</f>
        <v/>
      </c>
      <c r="L15" s="13">
        <f>IF(OR($D15="",$E15=""),"",IF(AND($D15&lt;=L$10+6,$E15&gt;=L$10),"■",""))</f>
        <v/>
      </c>
      <c r="M15" s="13">
        <f>IF(OR($D15="",$E15=""),"",IF(AND($D15&lt;=M$10+6,$E15&gt;=M$10),"■",""))</f>
        <v/>
      </c>
      <c r="N15" s="13">
        <f>IF(OR($D15="",$E15=""),"",IF(AND($D15&lt;=N$10+6,$E15&gt;=N$10),"■",""))</f>
        <v/>
      </c>
      <c r="O15" s="13">
        <f>IF(OR($D15="",$E15=""),"",IF(AND($D15&lt;=O$10+6,$E15&gt;=O$10),"■",""))</f>
        <v/>
      </c>
      <c r="P15" s="13">
        <f>IF(OR($D15="",$E15=""),"",IF(AND($D15&lt;=P$10+6,$E15&gt;=P$10),"■",""))</f>
        <v/>
      </c>
      <c r="Q15" s="13">
        <f>IF(OR($D15="",$E15=""),"",IF(AND($D15&lt;=Q$10+6,$E15&gt;=Q$10),"■",""))</f>
        <v/>
      </c>
      <c r="R15" s="13">
        <f>IF(OR($D15="",$E15=""),"",IF(AND($D15&lt;=R$10+6,$E15&gt;=R$10),"■",""))</f>
        <v/>
      </c>
      <c r="S15" s="13">
        <f>IF(OR($D15="",$E15=""),"",IF(AND($D15&lt;=S$10+6,$E15&gt;=S$10),"■",""))</f>
        <v/>
      </c>
      <c r="T15" s="13">
        <f>IF(OR($D15="",$E15=""),"",IF(AND($D15&lt;=T$10+6,$E15&gt;=T$10),"■",""))</f>
        <v/>
      </c>
      <c r="U15" s="13">
        <f>IF(OR($D15="",$E15=""),"",IF(AND($D15&lt;=U$10+6,$E15&gt;=U$10),"■",""))</f>
        <v/>
      </c>
      <c r="V15" s="13">
        <f>IF(OR($D15="",$E15=""),"",IF(AND($D15&lt;=V$10+6,$E15&gt;=V$10),"■",""))</f>
        <v/>
      </c>
      <c r="W15" s="13">
        <f>IF(OR($D15="",$E15=""),"",IF(AND($D15&lt;=W$10+6,$E15&gt;=W$10),"■",""))</f>
        <v/>
      </c>
      <c r="X15" s="13">
        <f>IF(OR($D15="",$E15=""),"",IF(AND($D15&lt;=X$10+6,$E15&gt;=X$10),"■",""))</f>
        <v/>
      </c>
      <c r="Y15" s="13">
        <f>IF(OR($D15="",$E15=""),"",IF(AND($D15&lt;=Y$10+6,$E15&gt;=Y$10),"■",""))</f>
        <v/>
      </c>
      <c r="Z15" s="13">
        <f>IF(OR($D15="",$E15=""),"",IF(AND($D15&lt;=Z$10+6,$E15&gt;=Z$10),"■",""))</f>
        <v/>
      </c>
      <c r="AA15" s="13">
        <f>IF(OR($D15="",$E15=""),"",IF(AND($D15&lt;=AA$10+6,$E15&gt;=AA$10),"■",""))</f>
        <v/>
      </c>
      <c r="AB15" s="13">
        <f>IF(OR($D15="",$E15=""),"",IF(AND($D15&lt;=AB$10+6,$E15&gt;=AB$10),"■",""))</f>
        <v/>
      </c>
      <c r="AC15" s="13">
        <f>IF(OR($D15="",$E15=""),"",IF(AND($D15&lt;=AC$10+6,$E15&gt;=AC$10),"■",""))</f>
        <v/>
      </c>
      <c r="AD15" s="13">
        <f>IF(OR($D15="",$E15=""),"",IF(AND($D15&lt;=AD$10+6,$E15&gt;=AD$10),"■",""))</f>
        <v/>
      </c>
      <c r="AE15" s="13">
        <f>IF(OR($D15="",$E15=""),"",IF(AND($D15&lt;=AE$10+6,$E15&gt;=AE$10),"■",""))</f>
        <v/>
      </c>
      <c r="AF15" s="13">
        <f>IF(OR($D15="",$E15=""),"",IF(AND($D15&lt;=AF$10+6,$E15&gt;=AF$10),"■",""))</f>
        <v/>
      </c>
      <c r="AG15" s="13">
        <f>IF(OR($D15="",$E15=""),"",IF(AND($D15&lt;=AG$10+6,$E15&gt;=AG$10),"■",""))</f>
        <v/>
      </c>
      <c r="AH15" s="13">
        <f>IF(OR($D15="",$E15=""),"",IF(AND($D15&lt;=AH$10+6,$E15&gt;=AH$10),"■",""))</f>
        <v/>
      </c>
      <c r="AI15" s="13">
        <f>IF(OR($D15="",$E15=""),"",IF(AND($D15&lt;=AI$10+6,$E15&gt;=AI$10),"■",""))</f>
        <v/>
      </c>
      <c r="AJ15" s="13">
        <f>IF(OR($D15="",$E15=""),"",IF(AND($D15&lt;=AJ$10+6,$E15&gt;=AJ$10),"■",""))</f>
        <v/>
      </c>
      <c r="AK15" s="13">
        <f>IF(OR($D15="",$E15=""),"",IF(AND($D15&lt;=AK$10+6,$E15&gt;=AK$10),"■",""))</f>
        <v/>
      </c>
      <c r="AL15" s="13">
        <f>IF(OR($D15="",$E15=""),"",IF(AND($D15&lt;=AL$10+6,$E15&gt;=AL$10),"■",""))</f>
        <v/>
      </c>
    </row>
    <row r="16">
      <c r="A16" s="9" t="n">
        <v>6</v>
      </c>
      <c r="B16" s="4" t="inlineStr">
        <is>
          <t>Dachstuhl</t>
        </is>
      </c>
      <c r="C16" s="4" t="n"/>
      <c r="D16" s="10">
        <f>$C$6+49</f>
        <v/>
      </c>
      <c r="E16" s="10">
        <f>$C$6+56</f>
        <v/>
      </c>
      <c r="F16" s="11">
        <f>IF(OR(D16="",E16=""),"",NETWORKDAYS(D16,E16))</f>
        <v/>
      </c>
      <c r="G16" s="4" t="inlineStr">
        <is>
          <t>5</t>
        </is>
      </c>
      <c r="H16" s="12" t="n">
        <v>0</v>
      </c>
      <c r="I16" s="13">
        <f>IF(OR($D16="",$E16=""),"",IF(AND($D16&lt;=I$10+6,$E16&gt;=I$10),"■",""))</f>
        <v/>
      </c>
      <c r="J16" s="13">
        <f>IF(OR($D16="",$E16=""),"",IF(AND($D16&lt;=J$10+6,$E16&gt;=J$10),"■",""))</f>
        <v/>
      </c>
      <c r="K16" s="13">
        <f>IF(OR($D16="",$E16=""),"",IF(AND($D16&lt;=K$10+6,$E16&gt;=K$10),"■",""))</f>
        <v/>
      </c>
      <c r="L16" s="13">
        <f>IF(OR($D16="",$E16=""),"",IF(AND($D16&lt;=L$10+6,$E16&gt;=L$10),"■",""))</f>
        <v/>
      </c>
      <c r="M16" s="13">
        <f>IF(OR($D16="",$E16=""),"",IF(AND($D16&lt;=M$10+6,$E16&gt;=M$10),"■",""))</f>
        <v/>
      </c>
      <c r="N16" s="13">
        <f>IF(OR($D16="",$E16=""),"",IF(AND($D16&lt;=N$10+6,$E16&gt;=N$10),"■",""))</f>
        <v/>
      </c>
      <c r="O16" s="13">
        <f>IF(OR($D16="",$E16=""),"",IF(AND($D16&lt;=O$10+6,$E16&gt;=O$10),"■",""))</f>
        <v/>
      </c>
      <c r="P16" s="13">
        <f>IF(OR($D16="",$E16=""),"",IF(AND($D16&lt;=P$10+6,$E16&gt;=P$10),"■",""))</f>
        <v/>
      </c>
      <c r="Q16" s="13">
        <f>IF(OR($D16="",$E16=""),"",IF(AND($D16&lt;=Q$10+6,$E16&gt;=Q$10),"■",""))</f>
        <v/>
      </c>
      <c r="R16" s="13">
        <f>IF(OR($D16="",$E16=""),"",IF(AND($D16&lt;=R$10+6,$E16&gt;=R$10),"■",""))</f>
        <v/>
      </c>
      <c r="S16" s="13">
        <f>IF(OR($D16="",$E16=""),"",IF(AND($D16&lt;=S$10+6,$E16&gt;=S$10),"■",""))</f>
        <v/>
      </c>
      <c r="T16" s="13">
        <f>IF(OR($D16="",$E16=""),"",IF(AND($D16&lt;=T$10+6,$E16&gt;=T$10),"■",""))</f>
        <v/>
      </c>
      <c r="U16" s="13">
        <f>IF(OR($D16="",$E16=""),"",IF(AND($D16&lt;=U$10+6,$E16&gt;=U$10),"■",""))</f>
        <v/>
      </c>
      <c r="V16" s="13">
        <f>IF(OR($D16="",$E16=""),"",IF(AND($D16&lt;=V$10+6,$E16&gt;=V$10),"■",""))</f>
        <v/>
      </c>
      <c r="W16" s="13">
        <f>IF(OR($D16="",$E16=""),"",IF(AND($D16&lt;=W$10+6,$E16&gt;=W$10),"■",""))</f>
        <v/>
      </c>
      <c r="X16" s="13">
        <f>IF(OR($D16="",$E16=""),"",IF(AND($D16&lt;=X$10+6,$E16&gt;=X$10),"■",""))</f>
        <v/>
      </c>
      <c r="Y16" s="13">
        <f>IF(OR($D16="",$E16=""),"",IF(AND($D16&lt;=Y$10+6,$E16&gt;=Y$10),"■",""))</f>
        <v/>
      </c>
      <c r="Z16" s="13">
        <f>IF(OR($D16="",$E16=""),"",IF(AND($D16&lt;=Z$10+6,$E16&gt;=Z$10),"■",""))</f>
        <v/>
      </c>
      <c r="AA16" s="13">
        <f>IF(OR($D16="",$E16=""),"",IF(AND($D16&lt;=AA$10+6,$E16&gt;=AA$10),"■",""))</f>
        <v/>
      </c>
      <c r="AB16" s="13">
        <f>IF(OR($D16="",$E16=""),"",IF(AND($D16&lt;=AB$10+6,$E16&gt;=AB$10),"■",""))</f>
        <v/>
      </c>
      <c r="AC16" s="13">
        <f>IF(OR($D16="",$E16=""),"",IF(AND($D16&lt;=AC$10+6,$E16&gt;=AC$10),"■",""))</f>
        <v/>
      </c>
      <c r="AD16" s="13">
        <f>IF(OR($D16="",$E16=""),"",IF(AND($D16&lt;=AD$10+6,$E16&gt;=AD$10),"■",""))</f>
        <v/>
      </c>
      <c r="AE16" s="13">
        <f>IF(OR($D16="",$E16=""),"",IF(AND($D16&lt;=AE$10+6,$E16&gt;=AE$10),"■",""))</f>
        <v/>
      </c>
      <c r="AF16" s="13">
        <f>IF(OR($D16="",$E16=""),"",IF(AND($D16&lt;=AF$10+6,$E16&gt;=AF$10),"■",""))</f>
        <v/>
      </c>
      <c r="AG16" s="13">
        <f>IF(OR($D16="",$E16=""),"",IF(AND($D16&lt;=AG$10+6,$E16&gt;=AG$10),"■",""))</f>
        <v/>
      </c>
      <c r="AH16" s="13">
        <f>IF(OR($D16="",$E16=""),"",IF(AND($D16&lt;=AH$10+6,$E16&gt;=AH$10),"■",""))</f>
        <v/>
      </c>
      <c r="AI16" s="13">
        <f>IF(OR($D16="",$E16=""),"",IF(AND($D16&lt;=AI$10+6,$E16&gt;=AI$10),"■",""))</f>
        <v/>
      </c>
      <c r="AJ16" s="13">
        <f>IF(OR($D16="",$E16=""),"",IF(AND($D16&lt;=AJ$10+6,$E16&gt;=AJ$10),"■",""))</f>
        <v/>
      </c>
      <c r="AK16" s="13">
        <f>IF(OR($D16="",$E16=""),"",IF(AND($D16&lt;=AK$10+6,$E16&gt;=AK$10),"■",""))</f>
        <v/>
      </c>
      <c r="AL16" s="13">
        <f>IF(OR($D16="",$E16=""),"",IF(AND($D16&lt;=AL$10+6,$E16&gt;=AL$10),"■",""))</f>
        <v/>
      </c>
    </row>
    <row r="17">
      <c r="A17" s="9" t="n">
        <v>7</v>
      </c>
      <c r="B17" s="4" t="inlineStr">
        <is>
          <t>Dacheindeckung</t>
        </is>
      </c>
      <c r="C17" s="4" t="n"/>
      <c r="D17" s="10">
        <f>$C$6+55</f>
        <v/>
      </c>
      <c r="E17" s="10">
        <f>$C$6+63</f>
        <v/>
      </c>
      <c r="F17" s="11">
        <f>IF(OR(D17="",E17=""),"",NETWORKDAYS(D17,E17))</f>
        <v/>
      </c>
      <c r="G17" s="4" t="inlineStr">
        <is>
          <t>6</t>
        </is>
      </c>
      <c r="H17" s="12" t="n">
        <v>0</v>
      </c>
      <c r="I17" s="13">
        <f>IF(OR($D17="",$E17=""),"",IF(AND($D17&lt;=I$10+6,$E17&gt;=I$10),"■",""))</f>
        <v/>
      </c>
      <c r="J17" s="13">
        <f>IF(OR($D17="",$E17=""),"",IF(AND($D17&lt;=J$10+6,$E17&gt;=J$10),"■",""))</f>
        <v/>
      </c>
      <c r="K17" s="13">
        <f>IF(OR($D17="",$E17=""),"",IF(AND($D17&lt;=K$10+6,$E17&gt;=K$10),"■",""))</f>
        <v/>
      </c>
      <c r="L17" s="13">
        <f>IF(OR($D17="",$E17=""),"",IF(AND($D17&lt;=L$10+6,$E17&gt;=L$10),"■",""))</f>
        <v/>
      </c>
      <c r="M17" s="13">
        <f>IF(OR($D17="",$E17=""),"",IF(AND($D17&lt;=M$10+6,$E17&gt;=M$10),"■",""))</f>
        <v/>
      </c>
      <c r="N17" s="13">
        <f>IF(OR($D17="",$E17=""),"",IF(AND($D17&lt;=N$10+6,$E17&gt;=N$10),"■",""))</f>
        <v/>
      </c>
      <c r="O17" s="13">
        <f>IF(OR($D17="",$E17=""),"",IF(AND($D17&lt;=O$10+6,$E17&gt;=O$10),"■",""))</f>
        <v/>
      </c>
      <c r="P17" s="13">
        <f>IF(OR($D17="",$E17=""),"",IF(AND($D17&lt;=P$10+6,$E17&gt;=P$10),"■",""))</f>
        <v/>
      </c>
      <c r="Q17" s="13">
        <f>IF(OR($D17="",$E17=""),"",IF(AND($D17&lt;=Q$10+6,$E17&gt;=Q$10),"■",""))</f>
        <v/>
      </c>
      <c r="R17" s="13">
        <f>IF(OR($D17="",$E17=""),"",IF(AND($D17&lt;=R$10+6,$E17&gt;=R$10),"■",""))</f>
        <v/>
      </c>
      <c r="S17" s="13">
        <f>IF(OR($D17="",$E17=""),"",IF(AND($D17&lt;=S$10+6,$E17&gt;=S$10),"■",""))</f>
        <v/>
      </c>
      <c r="T17" s="13">
        <f>IF(OR($D17="",$E17=""),"",IF(AND($D17&lt;=T$10+6,$E17&gt;=T$10),"■",""))</f>
        <v/>
      </c>
      <c r="U17" s="13">
        <f>IF(OR($D17="",$E17=""),"",IF(AND($D17&lt;=U$10+6,$E17&gt;=U$10),"■",""))</f>
        <v/>
      </c>
      <c r="V17" s="13">
        <f>IF(OR($D17="",$E17=""),"",IF(AND($D17&lt;=V$10+6,$E17&gt;=V$10),"■",""))</f>
        <v/>
      </c>
      <c r="W17" s="13">
        <f>IF(OR($D17="",$E17=""),"",IF(AND($D17&lt;=W$10+6,$E17&gt;=W$10),"■",""))</f>
        <v/>
      </c>
      <c r="X17" s="13">
        <f>IF(OR($D17="",$E17=""),"",IF(AND($D17&lt;=X$10+6,$E17&gt;=X$10),"■",""))</f>
        <v/>
      </c>
      <c r="Y17" s="13">
        <f>IF(OR($D17="",$E17=""),"",IF(AND($D17&lt;=Y$10+6,$E17&gt;=Y$10),"■",""))</f>
        <v/>
      </c>
      <c r="Z17" s="13">
        <f>IF(OR($D17="",$E17=""),"",IF(AND($D17&lt;=Z$10+6,$E17&gt;=Z$10),"■",""))</f>
        <v/>
      </c>
      <c r="AA17" s="13">
        <f>IF(OR($D17="",$E17=""),"",IF(AND($D17&lt;=AA$10+6,$E17&gt;=AA$10),"■",""))</f>
        <v/>
      </c>
      <c r="AB17" s="13">
        <f>IF(OR($D17="",$E17=""),"",IF(AND($D17&lt;=AB$10+6,$E17&gt;=AB$10),"■",""))</f>
        <v/>
      </c>
      <c r="AC17" s="13">
        <f>IF(OR($D17="",$E17=""),"",IF(AND($D17&lt;=AC$10+6,$E17&gt;=AC$10),"■",""))</f>
        <v/>
      </c>
      <c r="AD17" s="13">
        <f>IF(OR($D17="",$E17=""),"",IF(AND($D17&lt;=AD$10+6,$E17&gt;=AD$10),"■",""))</f>
        <v/>
      </c>
      <c r="AE17" s="13">
        <f>IF(OR($D17="",$E17=""),"",IF(AND($D17&lt;=AE$10+6,$E17&gt;=AE$10),"■",""))</f>
        <v/>
      </c>
      <c r="AF17" s="13">
        <f>IF(OR($D17="",$E17=""),"",IF(AND($D17&lt;=AF$10+6,$E17&gt;=AF$10),"■",""))</f>
        <v/>
      </c>
      <c r="AG17" s="13">
        <f>IF(OR($D17="",$E17=""),"",IF(AND($D17&lt;=AG$10+6,$E17&gt;=AG$10),"■",""))</f>
        <v/>
      </c>
      <c r="AH17" s="13">
        <f>IF(OR($D17="",$E17=""),"",IF(AND($D17&lt;=AH$10+6,$E17&gt;=AH$10),"■",""))</f>
        <v/>
      </c>
      <c r="AI17" s="13">
        <f>IF(OR($D17="",$E17=""),"",IF(AND($D17&lt;=AI$10+6,$E17&gt;=AI$10),"■",""))</f>
        <v/>
      </c>
      <c r="AJ17" s="13">
        <f>IF(OR($D17="",$E17=""),"",IF(AND($D17&lt;=AJ$10+6,$E17&gt;=AJ$10),"■",""))</f>
        <v/>
      </c>
      <c r="AK17" s="13">
        <f>IF(OR($D17="",$E17=""),"",IF(AND($D17&lt;=AK$10+6,$E17&gt;=AK$10),"■",""))</f>
        <v/>
      </c>
      <c r="AL17" s="13">
        <f>IF(OR($D17="",$E17=""),"",IF(AND($D17&lt;=AL$10+6,$E17&gt;=AL$10),"■",""))</f>
        <v/>
      </c>
    </row>
    <row r="18">
      <c r="A18" s="9" t="n">
        <v>8</v>
      </c>
      <c r="B18" s="4" t="inlineStr">
        <is>
          <t>Fenster und Außentüren</t>
        </is>
      </c>
      <c r="C18" s="4" t="n"/>
      <c r="D18" s="10">
        <f>$C$6+62</f>
        <v/>
      </c>
      <c r="E18" s="10">
        <f>$C$6+70</f>
        <v/>
      </c>
      <c r="F18" s="11">
        <f>IF(OR(D18="",E18=""),"",NETWORKDAYS(D18,E18))</f>
        <v/>
      </c>
      <c r="G18" s="4" t="inlineStr">
        <is>
          <t>7</t>
        </is>
      </c>
      <c r="H18" s="12" t="n">
        <v>0</v>
      </c>
      <c r="I18" s="13">
        <f>IF(OR($D18="",$E18=""),"",IF(AND($D18&lt;=I$10+6,$E18&gt;=I$10),"■",""))</f>
        <v/>
      </c>
      <c r="J18" s="13">
        <f>IF(OR($D18="",$E18=""),"",IF(AND($D18&lt;=J$10+6,$E18&gt;=J$10),"■",""))</f>
        <v/>
      </c>
      <c r="K18" s="13">
        <f>IF(OR($D18="",$E18=""),"",IF(AND($D18&lt;=K$10+6,$E18&gt;=K$10),"■",""))</f>
        <v/>
      </c>
      <c r="L18" s="13">
        <f>IF(OR($D18="",$E18=""),"",IF(AND($D18&lt;=L$10+6,$E18&gt;=L$10),"■",""))</f>
        <v/>
      </c>
      <c r="M18" s="13">
        <f>IF(OR($D18="",$E18=""),"",IF(AND($D18&lt;=M$10+6,$E18&gt;=M$10),"■",""))</f>
        <v/>
      </c>
      <c r="N18" s="13">
        <f>IF(OR($D18="",$E18=""),"",IF(AND($D18&lt;=N$10+6,$E18&gt;=N$10),"■",""))</f>
        <v/>
      </c>
      <c r="O18" s="13">
        <f>IF(OR($D18="",$E18=""),"",IF(AND($D18&lt;=O$10+6,$E18&gt;=O$10),"■",""))</f>
        <v/>
      </c>
      <c r="P18" s="13">
        <f>IF(OR($D18="",$E18=""),"",IF(AND($D18&lt;=P$10+6,$E18&gt;=P$10),"■",""))</f>
        <v/>
      </c>
      <c r="Q18" s="13">
        <f>IF(OR($D18="",$E18=""),"",IF(AND($D18&lt;=Q$10+6,$E18&gt;=Q$10),"■",""))</f>
        <v/>
      </c>
      <c r="R18" s="13">
        <f>IF(OR($D18="",$E18=""),"",IF(AND($D18&lt;=R$10+6,$E18&gt;=R$10),"■",""))</f>
        <v/>
      </c>
      <c r="S18" s="13">
        <f>IF(OR($D18="",$E18=""),"",IF(AND($D18&lt;=S$10+6,$E18&gt;=S$10),"■",""))</f>
        <v/>
      </c>
      <c r="T18" s="13">
        <f>IF(OR($D18="",$E18=""),"",IF(AND($D18&lt;=T$10+6,$E18&gt;=T$10),"■",""))</f>
        <v/>
      </c>
      <c r="U18" s="13">
        <f>IF(OR($D18="",$E18=""),"",IF(AND($D18&lt;=U$10+6,$E18&gt;=U$10),"■",""))</f>
        <v/>
      </c>
      <c r="V18" s="13">
        <f>IF(OR($D18="",$E18=""),"",IF(AND($D18&lt;=V$10+6,$E18&gt;=V$10),"■",""))</f>
        <v/>
      </c>
      <c r="W18" s="13">
        <f>IF(OR($D18="",$E18=""),"",IF(AND($D18&lt;=W$10+6,$E18&gt;=W$10),"■",""))</f>
        <v/>
      </c>
      <c r="X18" s="13">
        <f>IF(OR($D18="",$E18=""),"",IF(AND($D18&lt;=X$10+6,$E18&gt;=X$10),"■",""))</f>
        <v/>
      </c>
      <c r="Y18" s="13">
        <f>IF(OR($D18="",$E18=""),"",IF(AND($D18&lt;=Y$10+6,$E18&gt;=Y$10),"■",""))</f>
        <v/>
      </c>
      <c r="Z18" s="13">
        <f>IF(OR($D18="",$E18=""),"",IF(AND($D18&lt;=Z$10+6,$E18&gt;=Z$10),"■",""))</f>
        <v/>
      </c>
      <c r="AA18" s="13">
        <f>IF(OR($D18="",$E18=""),"",IF(AND($D18&lt;=AA$10+6,$E18&gt;=AA$10),"■",""))</f>
        <v/>
      </c>
      <c r="AB18" s="13">
        <f>IF(OR($D18="",$E18=""),"",IF(AND($D18&lt;=AB$10+6,$E18&gt;=AB$10),"■",""))</f>
        <v/>
      </c>
      <c r="AC18" s="13">
        <f>IF(OR($D18="",$E18=""),"",IF(AND($D18&lt;=AC$10+6,$E18&gt;=AC$10),"■",""))</f>
        <v/>
      </c>
      <c r="AD18" s="13">
        <f>IF(OR($D18="",$E18=""),"",IF(AND($D18&lt;=AD$10+6,$E18&gt;=AD$10),"■",""))</f>
        <v/>
      </c>
      <c r="AE18" s="13">
        <f>IF(OR($D18="",$E18=""),"",IF(AND($D18&lt;=AE$10+6,$E18&gt;=AE$10),"■",""))</f>
        <v/>
      </c>
      <c r="AF18" s="13">
        <f>IF(OR($D18="",$E18=""),"",IF(AND($D18&lt;=AF$10+6,$E18&gt;=AF$10),"■",""))</f>
        <v/>
      </c>
      <c r="AG18" s="13">
        <f>IF(OR($D18="",$E18=""),"",IF(AND($D18&lt;=AG$10+6,$E18&gt;=AG$10),"■",""))</f>
        <v/>
      </c>
      <c r="AH18" s="13">
        <f>IF(OR($D18="",$E18=""),"",IF(AND($D18&lt;=AH$10+6,$E18&gt;=AH$10),"■",""))</f>
        <v/>
      </c>
      <c r="AI18" s="13">
        <f>IF(OR($D18="",$E18=""),"",IF(AND($D18&lt;=AI$10+6,$E18&gt;=AI$10),"■",""))</f>
        <v/>
      </c>
      <c r="AJ18" s="13">
        <f>IF(OR($D18="",$E18=""),"",IF(AND($D18&lt;=AJ$10+6,$E18&gt;=AJ$10),"■",""))</f>
        <v/>
      </c>
      <c r="AK18" s="13">
        <f>IF(OR($D18="",$E18=""),"",IF(AND($D18&lt;=AK$10+6,$E18&gt;=AK$10),"■",""))</f>
        <v/>
      </c>
      <c r="AL18" s="13">
        <f>IF(OR($D18="",$E18=""),"",IF(AND($D18&lt;=AL$10+6,$E18&gt;=AL$10),"■",""))</f>
        <v/>
      </c>
    </row>
    <row r="19">
      <c r="A19" s="9" t="n">
        <v>9</v>
      </c>
      <c r="B19" s="4" t="inlineStr">
        <is>
          <t>Elektro Rohinstallation</t>
        </is>
      </c>
      <c r="C19" s="4" t="n"/>
      <c r="D19" s="10">
        <f>$C$6+63</f>
        <v/>
      </c>
      <c r="E19" s="10">
        <f>$C$6+77</f>
        <v/>
      </c>
      <c r="F19" s="11">
        <f>IF(OR(D19="",E19=""),"",NETWORKDAYS(D19,E19))</f>
        <v/>
      </c>
      <c r="G19" s="4" t="inlineStr">
        <is>
          <t>8</t>
        </is>
      </c>
      <c r="H19" s="12" t="n">
        <v>0</v>
      </c>
      <c r="I19" s="13">
        <f>IF(OR($D19="",$E19=""),"",IF(AND($D19&lt;=I$10+6,$E19&gt;=I$10),"■",""))</f>
        <v/>
      </c>
      <c r="J19" s="13">
        <f>IF(OR($D19="",$E19=""),"",IF(AND($D19&lt;=J$10+6,$E19&gt;=J$10),"■",""))</f>
        <v/>
      </c>
      <c r="K19" s="13">
        <f>IF(OR($D19="",$E19=""),"",IF(AND($D19&lt;=K$10+6,$E19&gt;=K$10),"■",""))</f>
        <v/>
      </c>
      <c r="L19" s="13">
        <f>IF(OR($D19="",$E19=""),"",IF(AND($D19&lt;=L$10+6,$E19&gt;=L$10),"■",""))</f>
        <v/>
      </c>
      <c r="M19" s="13">
        <f>IF(OR($D19="",$E19=""),"",IF(AND($D19&lt;=M$10+6,$E19&gt;=M$10),"■",""))</f>
        <v/>
      </c>
      <c r="N19" s="13">
        <f>IF(OR($D19="",$E19=""),"",IF(AND($D19&lt;=N$10+6,$E19&gt;=N$10),"■",""))</f>
        <v/>
      </c>
      <c r="O19" s="13">
        <f>IF(OR($D19="",$E19=""),"",IF(AND($D19&lt;=O$10+6,$E19&gt;=O$10),"■",""))</f>
        <v/>
      </c>
      <c r="P19" s="13">
        <f>IF(OR($D19="",$E19=""),"",IF(AND($D19&lt;=P$10+6,$E19&gt;=P$10),"■",""))</f>
        <v/>
      </c>
      <c r="Q19" s="13">
        <f>IF(OR($D19="",$E19=""),"",IF(AND($D19&lt;=Q$10+6,$E19&gt;=Q$10),"■",""))</f>
        <v/>
      </c>
      <c r="R19" s="13">
        <f>IF(OR($D19="",$E19=""),"",IF(AND($D19&lt;=R$10+6,$E19&gt;=R$10),"■",""))</f>
        <v/>
      </c>
      <c r="S19" s="13">
        <f>IF(OR($D19="",$E19=""),"",IF(AND($D19&lt;=S$10+6,$E19&gt;=S$10),"■",""))</f>
        <v/>
      </c>
      <c r="T19" s="13">
        <f>IF(OR($D19="",$E19=""),"",IF(AND($D19&lt;=T$10+6,$E19&gt;=T$10),"■",""))</f>
        <v/>
      </c>
      <c r="U19" s="13">
        <f>IF(OR($D19="",$E19=""),"",IF(AND($D19&lt;=U$10+6,$E19&gt;=U$10),"■",""))</f>
        <v/>
      </c>
      <c r="V19" s="13">
        <f>IF(OR($D19="",$E19=""),"",IF(AND($D19&lt;=V$10+6,$E19&gt;=V$10),"■",""))</f>
        <v/>
      </c>
      <c r="W19" s="13">
        <f>IF(OR($D19="",$E19=""),"",IF(AND($D19&lt;=W$10+6,$E19&gt;=W$10),"■",""))</f>
        <v/>
      </c>
      <c r="X19" s="13">
        <f>IF(OR($D19="",$E19=""),"",IF(AND($D19&lt;=X$10+6,$E19&gt;=X$10),"■",""))</f>
        <v/>
      </c>
      <c r="Y19" s="13">
        <f>IF(OR($D19="",$E19=""),"",IF(AND($D19&lt;=Y$10+6,$E19&gt;=Y$10),"■",""))</f>
        <v/>
      </c>
      <c r="Z19" s="13">
        <f>IF(OR($D19="",$E19=""),"",IF(AND($D19&lt;=Z$10+6,$E19&gt;=Z$10),"■",""))</f>
        <v/>
      </c>
      <c r="AA19" s="13">
        <f>IF(OR($D19="",$E19=""),"",IF(AND($D19&lt;=AA$10+6,$E19&gt;=AA$10),"■",""))</f>
        <v/>
      </c>
      <c r="AB19" s="13">
        <f>IF(OR($D19="",$E19=""),"",IF(AND($D19&lt;=AB$10+6,$E19&gt;=AB$10),"■",""))</f>
        <v/>
      </c>
      <c r="AC19" s="13">
        <f>IF(OR($D19="",$E19=""),"",IF(AND($D19&lt;=AC$10+6,$E19&gt;=AC$10),"■",""))</f>
        <v/>
      </c>
      <c r="AD19" s="13">
        <f>IF(OR($D19="",$E19=""),"",IF(AND($D19&lt;=AD$10+6,$E19&gt;=AD$10),"■",""))</f>
        <v/>
      </c>
      <c r="AE19" s="13">
        <f>IF(OR($D19="",$E19=""),"",IF(AND($D19&lt;=AE$10+6,$E19&gt;=AE$10),"■",""))</f>
        <v/>
      </c>
      <c r="AF19" s="13">
        <f>IF(OR($D19="",$E19=""),"",IF(AND($D19&lt;=AF$10+6,$E19&gt;=AF$10),"■",""))</f>
        <v/>
      </c>
      <c r="AG19" s="13">
        <f>IF(OR($D19="",$E19=""),"",IF(AND($D19&lt;=AG$10+6,$E19&gt;=AG$10),"■",""))</f>
        <v/>
      </c>
      <c r="AH19" s="13">
        <f>IF(OR($D19="",$E19=""),"",IF(AND($D19&lt;=AH$10+6,$E19&gt;=AH$10),"■",""))</f>
        <v/>
      </c>
      <c r="AI19" s="13">
        <f>IF(OR($D19="",$E19=""),"",IF(AND($D19&lt;=AI$10+6,$E19&gt;=AI$10),"■",""))</f>
        <v/>
      </c>
      <c r="AJ19" s="13">
        <f>IF(OR($D19="",$E19=""),"",IF(AND($D19&lt;=AJ$10+6,$E19&gt;=AJ$10),"■",""))</f>
        <v/>
      </c>
      <c r="AK19" s="13">
        <f>IF(OR($D19="",$E19=""),"",IF(AND($D19&lt;=AK$10+6,$E19&gt;=AK$10),"■",""))</f>
        <v/>
      </c>
      <c r="AL19" s="13">
        <f>IF(OR($D19="",$E19=""),"",IF(AND($D19&lt;=AL$10+6,$E19&gt;=AL$10),"■",""))</f>
        <v/>
      </c>
    </row>
    <row r="20">
      <c r="A20" s="9" t="n">
        <v>10</v>
      </c>
      <c r="B20" s="4" t="inlineStr">
        <is>
          <t>Sanitär / Heizung Rohinstallation</t>
        </is>
      </c>
      <c r="C20" s="4" t="n"/>
      <c r="D20" s="10">
        <f>$C$6+63</f>
        <v/>
      </c>
      <c r="E20" s="10">
        <f>$C$6+77</f>
        <v/>
      </c>
      <c r="F20" s="11">
        <f>IF(OR(D20="",E20=""),"",NETWORKDAYS(D20,E20))</f>
        <v/>
      </c>
      <c r="G20" s="4" t="inlineStr">
        <is>
          <t>8</t>
        </is>
      </c>
      <c r="H20" s="12" t="n">
        <v>0</v>
      </c>
      <c r="I20" s="13">
        <f>IF(OR($D20="",$E20=""),"",IF(AND($D20&lt;=I$10+6,$E20&gt;=I$10),"■",""))</f>
        <v/>
      </c>
      <c r="J20" s="13">
        <f>IF(OR($D20="",$E20=""),"",IF(AND($D20&lt;=J$10+6,$E20&gt;=J$10),"■",""))</f>
        <v/>
      </c>
      <c r="K20" s="13">
        <f>IF(OR($D20="",$E20=""),"",IF(AND($D20&lt;=K$10+6,$E20&gt;=K$10),"■",""))</f>
        <v/>
      </c>
      <c r="L20" s="13">
        <f>IF(OR($D20="",$E20=""),"",IF(AND($D20&lt;=L$10+6,$E20&gt;=L$10),"■",""))</f>
        <v/>
      </c>
      <c r="M20" s="13">
        <f>IF(OR($D20="",$E20=""),"",IF(AND($D20&lt;=M$10+6,$E20&gt;=M$10),"■",""))</f>
        <v/>
      </c>
      <c r="N20" s="13">
        <f>IF(OR($D20="",$E20=""),"",IF(AND($D20&lt;=N$10+6,$E20&gt;=N$10),"■",""))</f>
        <v/>
      </c>
      <c r="O20" s="13">
        <f>IF(OR($D20="",$E20=""),"",IF(AND($D20&lt;=O$10+6,$E20&gt;=O$10),"■",""))</f>
        <v/>
      </c>
      <c r="P20" s="13">
        <f>IF(OR($D20="",$E20=""),"",IF(AND($D20&lt;=P$10+6,$E20&gt;=P$10),"■",""))</f>
        <v/>
      </c>
      <c r="Q20" s="13">
        <f>IF(OR($D20="",$E20=""),"",IF(AND($D20&lt;=Q$10+6,$E20&gt;=Q$10),"■",""))</f>
        <v/>
      </c>
      <c r="R20" s="13">
        <f>IF(OR($D20="",$E20=""),"",IF(AND($D20&lt;=R$10+6,$E20&gt;=R$10),"■",""))</f>
        <v/>
      </c>
      <c r="S20" s="13">
        <f>IF(OR($D20="",$E20=""),"",IF(AND($D20&lt;=S$10+6,$E20&gt;=S$10),"■",""))</f>
        <v/>
      </c>
      <c r="T20" s="13">
        <f>IF(OR($D20="",$E20=""),"",IF(AND($D20&lt;=T$10+6,$E20&gt;=T$10),"■",""))</f>
        <v/>
      </c>
      <c r="U20" s="13">
        <f>IF(OR($D20="",$E20=""),"",IF(AND($D20&lt;=U$10+6,$E20&gt;=U$10),"■",""))</f>
        <v/>
      </c>
      <c r="V20" s="13">
        <f>IF(OR($D20="",$E20=""),"",IF(AND($D20&lt;=V$10+6,$E20&gt;=V$10),"■",""))</f>
        <v/>
      </c>
      <c r="W20" s="13">
        <f>IF(OR($D20="",$E20=""),"",IF(AND($D20&lt;=W$10+6,$E20&gt;=W$10),"■",""))</f>
        <v/>
      </c>
      <c r="X20" s="13">
        <f>IF(OR($D20="",$E20=""),"",IF(AND($D20&lt;=X$10+6,$E20&gt;=X$10),"■",""))</f>
        <v/>
      </c>
      <c r="Y20" s="13">
        <f>IF(OR($D20="",$E20=""),"",IF(AND($D20&lt;=Y$10+6,$E20&gt;=Y$10),"■",""))</f>
        <v/>
      </c>
      <c r="Z20" s="13">
        <f>IF(OR($D20="",$E20=""),"",IF(AND($D20&lt;=Z$10+6,$E20&gt;=Z$10),"■",""))</f>
        <v/>
      </c>
      <c r="AA20" s="13">
        <f>IF(OR($D20="",$E20=""),"",IF(AND($D20&lt;=AA$10+6,$E20&gt;=AA$10),"■",""))</f>
        <v/>
      </c>
      <c r="AB20" s="13">
        <f>IF(OR($D20="",$E20=""),"",IF(AND($D20&lt;=AB$10+6,$E20&gt;=AB$10),"■",""))</f>
        <v/>
      </c>
      <c r="AC20" s="13">
        <f>IF(OR($D20="",$E20=""),"",IF(AND($D20&lt;=AC$10+6,$E20&gt;=AC$10),"■",""))</f>
        <v/>
      </c>
      <c r="AD20" s="13">
        <f>IF(OR($D20="",$E20=""),"",IF(AND($D20&lt;=AD$10+6,$E20&gt;=AD$10),"■",""))</f>
        <v/>
      </c>
      <c r="AE20" s="13">
        <f>IF(OR($D20="",$E20=""),"",IF(AND($D20&lt;=AE$10+6,$E20&gt;=AE$10),"■",""))</f>
        <v/>
      </c>
      <c r="AF20" s="13">
        <f>IF(OR($D20="",$E20=""),"",IF(AND($D20&lt;=AF$10+6,$E20&gt;=AF$10),"■",""))</f>
        <v/>
      </c>
      <c r="AG20" s="13">
        <f>IF(OR($D20="",$E20=""),"",IF(AND($D20&lt;=AG$10+6,$E20&gt;=AG$10),"■",""))</f>
        <v/>
      </c>
      <c r="AH20" s="13">
        <f>IF(OR($D20="",$E20=""),"",IF(AND($D20&lt;=AH$10+6,$E20&gt;=AH$10),"■",""))</f>
        <v/>
      </c>
      <c r="AI20" s="13">
        <f>IF(OR($D20="",$E20=""),"",IF(AND($D20&lt;=AI$10+6,$E20&gt;=AI$10),"■",""))</f>
        <v/>
      </c>
      <c r="AJ20" s="13">
        <f>IF(OR($D20="",$E20=""),"",IF(AND($D20&lt;=AJ$10+6,$E20&gt;=AJ$10),"■",""))</f>
        <v/>
      </c>
      <c r="AK20" s="13">
        <f>IF(OR($D20="",$E20=""),"",IF(AND($D20&lt;=AK$10+6,$E20&gt;=AK$10),"■",""))</f>
        <v/>
      </c>
      <c r="AL20" s="13">
        <f>IF(OR($D20="",$E20=""),"",IF(AND($D20&lt;=AL$10+6,$E20&gt;=AL$10),"■",""))</f>
        <v/>
      </c>
    </row>
    <row r="21">
      <c r="A21" s="9" t="n">
        <v>11</v>
      </c>
      <c r="B21" s="4" t="inlineStr">
        <is>
          <t>Innenputz</t>
        </is>
      </c>
      <c r="C21" s="4" t="n"/>
      <c r="D21" s="10">
        <f>$C$6+77</f>
        <v/>
      </c>
      <c r="E21" s="10">
        <f>$C$6+91</f>
        <v/>
      </c>
      <c r="F21" s="11">
        <f>IF(OR(D21="",E21=""),"",NETWORKDAYS(D21,E21))</f>
        <v/>
      </c>
      <c r="G21" s="4" t="inlineStr">
        <is>
          <t>9;10</t>
        </is>
      </c>
      <c r="H21" s="12" t="n">
        <v>0</v>
      </c>
      <c r="I21" s="13">
        <f>IF(OR($D21="",$E21=""),"",IF(AND($D21&lt;=I$10+6,$E21&gt;=I$10),"■",""))</f>
        <v/>
      </c>
      <c r="J21" s="13">
        <f>IF(OR($D21="",$E21=""),"",IF(AND($D21&lt;=J$10+6,$E21&gt;=J$10),"■",""))</f>
        <v/>
      </c>
      <c r="K21" s="13">
        <f>IF(OR($D21="",$E21=""),"",IF(AND($D21&lt;=K$10+6,$E21&gt;=K$10),"■",""))</f>
        <v/>
      </c>
      <c r="L21" s="13">
        <f>IF(OR($D21="",$E21=""),"",IF(AND($D21&lt;=L$10+6,$E21&gt;=L$10),"■",""))</f>
        <v/>
      </c>
      <c r="M21" s="13">
        <f>IF(OR($D21="",$E21=""),"",IF(AND($D21&lt;=M$10+6,$E21&gt;=M$10),"■",""))</f>
        <v/>
      </c>
      <c r="N21" s="13">
        <f>IF(OR($D21="",$E21=""),"",IF(AND($D21&lt;=N$10+6,$E21&gt;=N$10),"■",""))</f>
        <v/>
      </c>
      <c r="O21" s="13">
        <f>IF(OR($D21="",$E21=""),"",IF(AND($D21&lt;=O$10+6,$E21&gt;=O$10),"■",""))</f>
        <v/>
      </c>
      <c r="P21" s="13">
        <f>IF(OR($D21="",$E21=""),"",IF(AND($D21&lt;=P$10+6,$E21&gt;=P$10),"■",""))</f>
        <v/>
      </c>
      <c r="Q21" s="13">
        <f>IF(OR($D21="",$E21=""),"",IF(AND($D21&lt;=Q$10+6,$E21&gt;=Q$10),"■",""))</f>
        <v/>
      </c>
      <c r="R21" s="13">
        <f>IF(OR($D21="",$E21=""),"",IF(AND($D21&lt;=R$10+6,$E21&gt;=R$10),"■",""))</f>
        <v/>
      </c>
      <c r="S21" s="13">
        <f>IF(OR($D21="",$E21=""),"",IF(AND($D21&lt;=S$10+6,$E21&gt;=S$10),"■",""))</f>
        <v/>
      </c>
      <c r="T21" s="13">
        <f>IF(OR($D21="",$E21=""),"",IF(AND($D21&lt;=T$10+6,$E21&gt;=T$10),"■",""))</f>
        <v/>
      </c>
      <c r="U21" s="13">
        <f>IF(OR($D21="",$E21=""),"",IF(AND($D21&lt;=U$10+6,$E21&gt;=U$10),"■",""))</f>
        <v/>
      </c>
      <c r="V21" s="13">
        <f>IF(OR($D21="",$E21=""),"",IF(AND($D21&lt;=V$10+6,$E21&gt;=V$10),"■",""))</f>
        <v/>
      </c>
      <c r="W21" s="13">
        <f>IF(OR($D21="",$E21=""),"",IF(AND($D21&lt;=W$10+6,$E21&gt;=W$10),"■",""))</f>
        <v/>
      </c>
      <c r="X21" s="13">
        <f>IF(OR($D21="",$E21=""),"",IF(AND($D21&lt;=X$10+6,$E21&gt;=X$10),"■",""))</f>
        <v/>
      </c>
      <c r="Y21" s="13">
        <f>IF(OR($D21="",$E21=""),"",IF(AND($D21&lt;=Y$10+6,$E21&gt;=Y$10),"■",""))</f>
        <v/>
      </c>
      <c r="Z21" s="13">
        <f>IF(OR($D21="",$E21=""),"",IF(AND($D21&lt;=Z$10+6,$E21&gt;=Z$10),"■",""))</f>
        <v/>
      </c>
      <c r="AA21" s="13">
        <f>IF(OR($D21="",$E21=""),"",IF(AND($D21&lt;=AA$10+6,$E21&gt;=AA$10),"■",""))</f>
        <v/>
      </c>
      <c r="AB21" s="13">
        <f>IF(OR($D21="",$E21=""),"",IF(AND($D21&lt;=AB$10+6,$E21&gt;=AB$10),"■",""))</f>
        <v/>
      </c>
      <c r="AC21" s="13">
        <f>IF(OR($D21="",$E21=""),"",IF(AND($D21&lt;=AC$10+6,$E21&gt;=AC$10),"■",""))</f>
        <v/>
      </c>
      <c r="AD21" s="13">
        <f>IF(OR($D21="",$E21=""),"",IF(AND($D21&lt;=AD$10+6,$E21&gt;=AD$10),"■",""))</f>
        <v/>
      </c>
      <c r="AE21" s="13">
        <f>IF(OR($D21="",$E21=""),"",IF(AND($D21&lt;=AE$10+6,$E21&gt;=AE$10),"■",""))</f>
        <v/>
      </c>
      <c r="AF21" s="13">
        <f>IF(OR($D21="",$E21=""),"",IF(AND($D21&lt;=AF$10+6,$E21&gt;=AF$10),"■",""))</f>
        <v/>
      </c>
      <c r="AG21" s="13">
        <f>IF(OR($D21="",$E21=""),"",IF(AND($D21&lt;=AG$10+6,$E21&gt;=AG$10),"■",""))</f>
        <v/>
      </c>
      <c r="AH21" s="13">
        <f>IF(OR($D21="",$E21=""),"",IF(AND($D21&lt;=AH$10+6,$E21&gt;=AH$10),"■",""))</f>
        <v/>
      </c>
      <c r="AI21" s="13">
        <f>IF(OR($D21="",$E21=""),"",IF(AND($D21&lt;=AI$10+6,$E21&gt;=AI$10),"■",""))</f>
        <v/>
      </c>
      <c r="AJ21" s="13">
        <f>IF(OR($D21="",$E21=""),"",IF(AND($D21&lt;=AJ$10+6,$E21&gt;=AJ$10),"■",""))</f>
        <v/>
      </c>
      <c r="AK21" s="13">
        <f>IF(OR($D21="",$E21=""),"",IF(AND($D21&lt;=AK$10+6,$E21&gt;=AK$10),"■",""))</f>
        <v/>
      </c>
      <c r="AL21" s="13">
        <f>IF(OR($D21="",$E21=""),"",IF(AND($D21&lt;=AL$10+6,$E21&gt;=AL$10),"■",""))</f>
        <v/>
      </c>
    </row>
    <row r="22">
      <c r="A22" s="9" t="n">
        <v>12</v>
      </c>
      <c r="B22" s="4" t="inlineStr">
        <is>
          <t>Estrich (inkl. Trocknung)</t>
        </is>
      </c>
      <c r="C22" s="4" t="n"/>
      <c r="D22" s="10">
        <f>$C$6+91</f>
        <v/>
      </c>
      <c r="E22" s="10">
        <f>$C$6+112</f>
        <v/>
      </c>
      <c r="F22" s="11">
        <f>IF(OR(D22="",E22=""),"",NETWORKDAYS(D22,E22))</f>
        <v/>
      </c>
      <c r="G22" s="4" t="inlineStr">
        <is>
          <t>11</t>
        </is>
      </c>
      <c r="H22" s="12" t="n">
        <v>0</v>
      </c>
      <c r="I22" s="13">
        <f>IF(OR($D22="",$E22=""),"",IF(AND($D22&lt;=I$10+6,$E22&gt;=I$10),"■",""))</f>
        <v/>
      </c>
      <c r="J22" s="13">
        <f>IF(OR($D22="",$E22=""),"",IF(AND($D22&lt;=J$10+6,$E22&gt;=J$10),"■",""))</f>
        <v/>
      </c>
      <c r="K22" s="13">
        <f>IF(OR($D22="",$E22=""),"",IF(AND($D22&lt;=K$10+6,$E22&gt;=K$10),"■",""))</f>
        <v/>
      </c>
      <c r="L22" s="13">
        <f>IF(OR($D22="",$E22=""),"",IF(AND($D22&lt;=L$10+6,$E22&gt;=L$10),"■",""))</f>
        <v/>
      </c>
      <c r="M22" s="13">
        <f>IF(OR($D22="",$E22=""),"",IF(AND($D22&lt;=M$10+6,$E22&gt;=M$10),"■",""))</f>
        <v/>
      </c>
      <c r="N22" s="13">
        <f>IF(OR($D22="",$E22=""),"",IF(AND($D22&lt;=N$10+6,$E22&gt;=N$10),"■",""))</f>
        <v/>
      </c>
      <c r="O22" s="13">
        <f>IF(OR($D22="",$E22=""),"",IF(AND($D22&lt;=O$10+6,$E22&gt;=O$10),"■",""))</f>
        <v/>
      </c>
      <c r="P22" s="13">
        <f>IF(OR($D22="",$E22=""),"",IF(AND($D22&lt;=P$10+6,$E22&gt;=P$10),"■",""))</f>
        <v/>
      </c>
      <c r="Q22" s="13">
        <f>IF(OR($D22="",$E22=""),"",IF(AND($D22&lt;=Q$10+6,$E22&gt;=Q$10),"■",""))</f>
        <v/>
      </c>
      <c r="R22" s="13">
        <f>IF(OR($D22="",$E22=""),"",IF(AND($D22&lt;=R$10+6,$E22&gt;=R$10),"■",""))</f>
        <v/>
      </c>
      <c r="S22" s="13">
        <f>IF(OR($D22="",$E22=""),"",IF(AND($D22&lt;=S$10+6,$E22&gt;=S$10),"■",""))</f>
        <v/>
      </c>
      <c r="T22" s="13">
        <f>IF(OR($D22="",$E22=""),"",IF(AND($D22&lt;=T$10+6,$E22&gt;=T$10),"■",""))</f>
        <v/>
      </c>
      <c r="U22" s="13">
        <f>IF(OR($D22="",$E22=""),"",IF(AND($D22&lt;=U$10+6,$E22&gt;=U$10),"■",""))</f>
        <v/>
      </c>
      <c r="V22" s="13">
        <f>IF(OR($D22="",$E22=""),"",IF(AND($D22&lt;=V$10+6,$E22&gt;=V$10),"■",""))</f>
        <v/>
      </c>
      <c r="W22" s="13">
        <f>IF(OR($D22="",$E22=""),"",IF(AND($D22&lt;=W$10+6,$E22&gt;=W$10),"■",""))</f>
        <v/>
      </c>
      <c r="X22" s="13">
        <f>IF(OR($D22="",$E22=""),"",IF(AND($D22&lt;=X$10+6,$E22&gt;=X$10),"■",""))</f>
        <v/>
      </c>
      <c r="Y22" s="13">
        <f>IF(OR($D22="",$E22=""),"",IF(AND($D22&lt;=Y$10+6,$E22&gt;=Y$10),"■",""))</f>
        <v/>
      </c>
      <c r="Z22" s="13">
        <f>IF(OR($D22="",$E22=""),"",IF(AND($D22&lt;=Z$10+6,$E22&gt;=Z$10),"■",""))</f>
        <v/>
      </c>
      <c r="AA22" s="13">
        <f>IF(OR($D22="",$E22=""),"",IF(AND($D22&lt;=AA$10+6,$E22&gt;=AA$10),"■",""))</f>
        <v/>
      </c>
      <c r="AB22" s="13">
        <f>IF(OR($D22="",$E22=""),"",IF(AND($D22&lt;=AB$10+6,$E22&gt;=AB$10),"■",""))</f>
        <v/>
      </c>
      <c r="AC22" s="13">
        <f>IF(OR($D22="",$E22=""),"",IF(AND($D22&lt;=AC$10+6,$E22&gt;=AC$10),"■",""))</f>
        <v/>
      </c>
      <c r="AD22" s="13">
        <f>IF(OR($D22="",$E22=""),"",IF(AND($D22&lt;=AD$10+6,$E22&gt;=AD$10),"■",""))</f>
        <v/>
      </c>
      <c r="AE22" s="13">
        <f>IF(OR($D22="",$E22=""),"",IF(AND($D22&lt;=AE$10+6,$E22&gt;=AE$10),"■",""))</f>
        <v/>
      </c>
      <c r="AF22" s="13">
        <f>IF(OR($D22="",$E22=""),"",IF(AND($D22&lt;=AF$10+6,$E22&gt;=AF$10),"■",""))</f>
        <v/>
      </c>
      <c r="AG22" s="13">
        <f>IF(OR($D22="",$E22=""),"",IF(AND($D22&lt;=AG$10+6,$E22&gt;=AG$10),"■",""))</f>
        <v/>
      </c>
      <c r="AH22" s="13">
        <f>IF(OR($D22="",$E22=""),"",IF(AND($D22&lt;=AH$10+6,$E22&gt;=AH$10),"■",""))</f>
        <v/>
      </c>
      <c r="AI22" s="13">
        <f>IF(OR($D22="",$E22=""),"",IF(AND($D22&lt;=AI$10+6,$E22&gt;=AI$10),"■",""))</f>
        <v/>
      </c>
      <c r="AJ22" s="13">
        <f>IF(OR($D22="",$E22=""),"",IF(AND($D22&lt;=AJ$10+6,$E22&gt;=AJ$10),"■",""))</f>
        <v/>
      </c>
      <c r="AK22" s="13">
        <f>IF(OR($D22="",$E22=""),"",IF(AND($D22&lt;=AK$10+6,$E22&gt;=AK$10),"■",""))</f>
        <v/>
      </c>
      <c r="AL22" s="13">
        <f>IF(OR($D22="",$E22=""),"",IF(AND($D22&lt;=AL$10+6,$E22&gt;=AL$10),"■",""))</f>
        <v/>
      </c>
    </row>
    <row r="23">
      <c r="A23" s="9" t="n">
        <v>13</v>
      </c>
      <c r="B23" s="4" t="inlineStr">
        <is>
          <t>Trockenbau</t>
        </is>
      </c>
      <c r="C23" s="4" t="n"/>
      <c r="D23" s="10">
        <f>$C$6+98</f>
        <v/>
      </c>
      <c r="E23" s="10">
        <f>$C$6+112</f>
        <v/>
      </c>
      <c r="F23" s="11">
        <f>IF(OR(D23="",E23=""),"",NETWORKDAYS(D23,E23))</f>
        <v/>
      </c>
      <c r="G23" s="4" t="inlineStr">
        <is>
          <t>11</t>
        </is>
      </c>
      <c r="H23" s="12" t="n">
        <v>0</v>
      </c>
      <c r="I23" s="13">
        <f>IF(OR($D23="",$E23=""),"",IF(AND($D23&lt;=I$10+6,$E23&gt;=I$10),"■",""))</f>
        <v/>
      </c>
      <c r="J23" s="13">
        <f>IF(OR($D23="",$E23=""),"",IF(AND($D23&lt;=J$10+6,$E23&gt;=J$10),"■",""))</f>
        <v/>
      </c>
      <c r="K23" s="13">
        <f>IF(OR($D23="",$E23=""),"",IF(AND($D23&lt;=K$10+6,$E23&gt;=K$10),"■",""))</f>
        <v/>
      </c>
      <c r="L23" s="13">
        <f>IF(OR($D23="",$E23=""),"",IF(AND($D23&lt;=L$10+6,$E23&gt;=L$10),"■",""))</f>
        <v/>
      </c>
      <c r="M23" s="13">
        <f>IF(OR($D23="",$E23=""),"",IF(AND($D23&lt;=M$10+6,$E23&gt;=M$10),"■",""))</f>
        <v/>
      </c>
      <c r="N23" s="13">
        <f>IF(OR($D23="",$E23=""),"",IF(AND($D23&lt;=N$10+6,$E23&gt;=N$10),"■",""))</f>
        <v/>
      </c>
      <c r="O23" s="13">
        <f>IF(OR($D23="",$E23=""),"",IF(AND($D23&lt;=O$10+6,$E23&gt;=O$10),"■",""))</f>
        <v/>
      </c>
      <c r="P23" s="13">
        <f>IF(OR($D23="",$E23=""),"",IF(AND($D23&lt;=P$10+6,$E23&gt;=P$10),"■",""))</f>
        <v/>
      </c>
      <c r="Q23" s="13">
        <f>IF(OR($D23="",$E23=""),"",IF(AND($D23&lt;=Q$10+6,$E23&gt;=Q$10),"■",""))</f>
        <v/>
      </c>
      <c r="R23" s="13">
        <f>IF(OR($D23="",$E23=""),"",IF(AND($D23&lt;=R$10+6,$E23&gt;=R$10),"■",""))</f>
        <v/>
      </c>
      <c r="S23" s="13">
        <f>IF(OR($D23="",$E23=""),"",IF(AND($D23&lt;=S$10+6,$E23&gt;=S$10),"■",""))</f>
        <v/>
      </c>
      <c r="T23" s="13">
        <f>IF(OR($D23="",$E23=""),"",IF(AND($D23&lt;=T$10+6,$E23&gt;=T$10),"■",""))</f>
        <v/>
      </c>
      <c r="U23" s="13">
        <f>IF(OR($D23="",$E23=""),"",IF(AND($D23&lt;=U$10+6,$E23&gt;=U$10),"■",""))</f>
        <v/>
      </c>
      <c r="V23" s="13">
        <f>IF(OR($D23="",$E23=""),"",IF(AND($D23&lt;=V$10+6,$E23&gt;=V$10),"■",""))</f>
        <v/>
      </c>
      <c r="W23" s="13">
        <f>IF(OR($D23="",$E23=""),"",IF(AND($D23&lt;=W$10+6,$E23&gt;=W$10),"■",""))</f>
        <v/>
      </c>
      <c r="X23" s="13">
        <f>IF(OR($D23="",$E23=""),"",IF(AND($D23&lt;=X$10+6,$E23&gt;=X$10),"■",""))</f>
        <v/>
      </c>
      <c r="Y23" s="13">
        <f>IF(OR($D23="",$E23=""),"",IF(AND($D23&lt;=Y$10+6,$E23&gt;=Y$10),"■",""))</f>
        <v/>
      </c>
      <c r="Z23" s="13">
        <f>IF(OR($D23="",$E23=""),"",IF(AND($D23&lt;=Z$10+6,$E23&gt;=Z$10),"■",""))</f>
        <v/>
      </c>
      <c r="AA23" s="13">
        <f>IF(OR($D23="",$E23=""),"",IF(AND($D23&lt;=AA$10+6,$E23&gt;=AA$10),"■",""))</f>
        <v/>
      </c>
      <c r="AB23" s="13">
        <f>IF(OR($D23="",$E23=""),"",IF(AND($D23&lt;=AB$10+6,$E23&gt;=AB$10),"■",""))</f>
        <v/>
      </c>
      <c r="AC23" s="13">
        <f>IF(OR($D23="",$E23=""),"",IF(AND($D23&lt;=AC$10+6,$E23&gt;=AC$10),"■",""))</f>
        <v/>
      </c>
      <c r="AD23" s="13">
        <f>IF(OR($D23="",$E23=""),"",IF(AND($D23&lt;=AD$10+6,$E23&gt;=AD$10),"■",""))</f>
        <v/>
      </c>
      <c r="AE23" s="13">
        <f>IF(OR($D23="",$E23=""),"",IF(AND($D23&lt;=AE$10+6,$E23&gt;=AE$10),"■",""))</f>
        <v/>
      </c>
      <c r="AF23" s="13">
        <f>IF(OR($D23="",$E23=""),"",IF(AND($D23&lt;=AF$10+6,$E23&gt;=AF$10),"■",""))</f>
        <v/>
      </c>
      <c r="AG23" s="13">
        <f>IF(OR($D23="",$E23=""),"",IF(AND($D23&lt;=AG$10+6,$E23&gt;=AG$10),"■",""))</f>
        <v/>
      </c>
      <c r="AH23" s="13">
        <f>IF(OR($D23="",$E23=""),"",IF(AND($D23&lt;=AH$10+6,$E23&gt;=AH$10),"■",""))</f>
        <v/>
      </c>
      <c r="AI23" s="13">
        <f>IF(OR($D23="",$E23=""),"",IF(AND($D23&lt;=AI$10+6,$E23&gt;=AI$10),"■",""))</f>
        <v/>
      </c>
      <c r="AJ23" s="13">
        <f>IF(OR($D23="",$E23=""),"",IF(AND($D23&lt;=AJ$10+6,$E23&gt;=AJ$10),"■",""))</f>
        <v/>
      </c>
      <c r="AK23" s="13">
        <f>IF(OR($D23="",$E23=""),"",IF(AND($D23&lt;=AK$10+6,$E23&gt;=AK$10),"■",""))</f>
        <v/>
      </c>
      <c r="AL23" s="13">
        <f>IF(OR($D23="",$E23=""),"",IF(AND($D23&lt;=AL$10+6,$E23&gt;=AL$10),"■",""))</f>
        <v/>
      </c>
    </row>
    <row r="24">
      <c r="A24" s="9" t="n">
        <v>14</v>
      </c>
      <c r="B24" s="4" t="inlineStr">
        <is>
          <t>Fliesenarbeiten</t>
        </is>
      </c>
      <c r="C24" s="4" t="n"/>
      <c r="D24" s="10">
        <f>$C$6+112</f>
        <v/>
      </c>
      <c r="E24" s="10">
        <f>$C$6+126</f>
        <v/>
      </c>
      <c r="F24" s="11">
        <f>IF(OR(D24="",E24=""),"",NETWORKDAYS(D24,E24))</f>
        <v/>
      </c>
      <c r="G24" s="4" t="inlineStr">
        <is>
          <t>12</t>
        </is>
      </c>
      <c r="H24" s="12" t="n">
        <v>0</v>
      </c>
      <c r="I24" s="13">
        <f>IF(OR($D24="",$E24=""),"",IF(AND($D24&lt;=I$10+6,$E24&gt;=I$10),"■",""))</f>
        <v/>
      </c>
      <c r="J24" s="13">
        <f>IF(OR($D24="",$E24=""),"",IF(AND($D24&lt;=J$10+6,$E24&gt;=J$10),"■",""))</f>
        <v/>
      </c>
      <c r="K24" s="13">
        <f>IF(OR($D24="",$E24=""),"",IF(AND($D24&lt;=K$10+6,$E24&gt;=K$10),"■",""))</f>
        <v/>
      </c>
      <c r="L24" s="13">
        <f>IF(OR($D24="",$E24=""),"",IF(AND($D24&lt;=L$10+6,$E24&gt;=L$10),"■",""))</f>
        <v/>
      </c>
      <c r="M24" s="13">
        <f>IF(OR($D24="",$E24=""),"",IF(AND($D24&lt;=M$10+6,$E24&gt;=M$10),"■",""))</f>
        <v/>
      </c>
      <c r="N24" s="13">
        <f>IF(OR($D24="",$E24=""),"",IF(AND($D24&lt;=N$10+6,$E24&gt;=N$10),"■",""))</f>
        <v/>
      </c>
      <c r="O24" s="13">
        <f>IF(OR($D24="",$E24=""),"",IF(AND($D24&lt;=O$10+6,$E24&gt;=O$10),"■",""))</f>
        <v/>
      </c>
      <c r="P24" s="13">
        <f>IF(OR($D24="",$E24=""),"",IF(AND($D24&lt;=P$10+6,$E24&gt;=P$10),"■",""))</f>
        <v/>
      </c>
      <c r="Q24" s="13">
        <f>IF(OR($D24="",$E24=""),"",IF(AND($D24&lt;=Q$10+6,$E24&gt;=Q$10),"■",""))</f>
        <v/>
      </c>
      <c r="R24" s="13">
        <f>IF(OR($D24="",$E24=""),"",IF(AND($D24&lt;=R$10+6,$E24&gt;=R$10),"■",""))</f>
        <v/>
      </c>
      <c r="S24" s="13">
        <f>IF(OR($D24="",$E24=""),"",IF(AND($D24&lt;=S$10+6,$E24&gt;=S$10),"■",""))</f>
        <v/>
      </c>
      <c r="T24" s="13">
        <f>IF(OR($D24="",$E24=""),"",IF(AND($D24&lt;=T$10+6,$E24&gt;=T$10),"■",""))</f>
        <v/>
      </c>
      <c r="U24" s="13">
        <f>IF(OR($D24="",$E24=""),"",IF(AND($D24&lt;=U$10+6,$E24&gt;=U$10),"■",""))</f>
        <v/>
      </c>
      <c r="V24" s="13">
        <f>IF(OR($D24="",$E24=""),"",IF(AND($D24&lt;=V$10+6,$E24&gt;=V$10),"■",""))</f>
        <v/>
      </c>
      <c r="W24" s="13">
        <f>IF(OR($D24="",$E24=""),"",IF(AND($D24&lt;=W$10+6,$E24&gt;=W$10),"■",""))</f>
        <v/>
      </c>
      <c r="X24" s="13">
        <f>IF(OR($D24="",$E24=""),"",IF(AND($D24&lt;=X$10+6,$E24&gt;=X$10),"■",""))</f>
        <v/>
      </c>
      <c r="Y24" s="13">
        <f>IF(OR($D24="",$E24=""),"",IF(AND($D24&lt;=Y$10+6,$E24&gt;=Y$10),"■",""))</f>
        <v/>
      </c>
      <c r="Z24" s="13">
        <f>IF(OR($D24="",$E24=""),"",IF(AND($D24&lt;=Z$10+6,$E24&gt;=Z$10),"■",""))</f>
        <v/>
      </c>
      <c r="AA24" s="13">
        <f>IF(OR($D24="",$E24=""),"",IF(AND($D24&lt;=AA$10+6,$E24&gt;=AA$10),"■",""))</f>
        <v/>
      </c>
      <c r="AB24" s="13">
        <f>IF(OR($D24="",$E24=""),"",IF(AND($D24&lt;=AB$10+6,$E24&gt;=AB$10),"■",""))</f>
        <v/>
      </c>
      <c r="AC24" s="13">
        <f>IF(OR($D24="",$E24=""),"",IF(AND($D24&lt;=AC$10+6,$E24&gt;=AC$10),"■",""))</f>
        <v/>
      </c>
      <c r="AD24" s="13">
        <f>IF(OR($D24="",$E24=""),"",IF(AND($D24&lt;=AD$10+6,$E24&gt;=AD$10),"■",""))</f>
        <v/>
      </c>
      <c r="AE24" s="13">
        <f>IF(OR($D24="",$E24=""),"",IF(AND($D24&lt;=AE$10+6,$E24&gt;=AE$10),"■",""))</f>
        <v/>
      </c>
      <c r="AF24" s="13">
        <f>IF(OR($D24="",$E24=""),"",IF(AND($D24&lt;=AF$10+6,$E24&gt;=AF$10),"■",""))</f>
        <v/>
      </c>
      <c r="AG24" s="13">
        <f>IF(OR($D24="",$E24=""),"",IF(AND($D24&lt;=AG$10+6,$E24&gt;=AG$10),"■",""))</f>
        <v/>
      </c>
      <c r="AH24" s="13">
        <f>IF(OR($D24="",$E24=""),"",IF(AND($D24&lt;=AH$10+6,$E24&gt;=AH$10),"■",""))</f>
        <v/>
      </c>
      <c r="AI24" s="13">
        <f>IF(OR($D24="",$E24=""),"",IF(AND($D24&lt;=AI$10+6,$E24&gt;=AI$10),"■",""))</f>
        <v/>
      </c>
      <c r="AJ24" s="13">
        <f>IF(OR($D24="",$E24=""),"",IF(AND($D24&lt;=AJ$10+6,$E24&gt;=AJ$10),"■",""))</f>
        <v/>
      </c>
      <c r="AK24" s="13">
        <f>IF(OR($D24="",$E24=""),"",IF(AND($D24&lt;=AK$10+6,$E24&gt;=AK$10),"■",""))</f>
        <v/>
      </c>
      <c r="AL24" s="13">
        <f>IF(OR($D24="",$E24=""),"",IF(AND($D24&lt;=AL$10+6,$E24&gt;=AL$10),"■",""))</f>
        <v/>
      </c>
    </row>
    <row r="25">
      <c r="A25" s="9" t="n">
        <v>15</v>
      </c>
      <c r="B25" s="4" t="inlineStr">
        <is>
          <t>Malerarbeiten</t>
        </is>
      </c>
      <c r="C25" s="4" t="n"/>
      <c r="D25" s="10">
        <f>$C$6+119</f>
        <v/>
      </c>
      <c r="E25" s="10">
        <f>$C$6+133</f>
        <v/>
      </c>
      <c r="F25" s="11">
        <f>IF(OR(D25="",E25=""),"",NETWORKDAYS(D25,E25))</f>
        <v/>
      </c>
      <c r="G25" s="4" t="inlineStr">
        <is>
          <t>13</t>
        </is>
      </c>
      <c r="H25" s="12" t="n">
        <v>0</v>
      </c>
      <c r="I25" s="13">
        <f>IF(OR($D25="",$E25=""),"",IF(AND($D25&lt;=I$10+6,$E25&gt;=I$10),"■",""))</f>
        <v/>
      </c>
      <c r="J25" s="13">
        <f>IF(OR($D25="",$E25=""),"",IF(AND($D25&lt;=J$10+6,$E25&gt;=J$10),"■",""))</f>
        <v/>
      </c>
      <c r="K25" s="13">
        <f>IF(OR($D25="",$E25=""),"",IF(AND($D25&lt;=K$10+6,$E25&gt;=K$10),"■",""))</f>
        <v/>
      </c>
      <c r="L25" s="13">
        <f>IF(OR($D25="",$E25=""),"",IF(AND($D25&lt;=L$10+6,$E25&gt;=L$10),"■",""))</f>
        <v/>
      </c>
      <c r="M25" s="13">
        <f>IF(OR($D25="",$E25=""),"",IF(AND($D25&lt;=M$10+6,$E25&gt;=M$10),"■",""))</f>
        <v/>
      </c>
      <c r="N25" s="13">
        <f>IF(OR($D25="",$E25=""),"",IF(AND($D25&lt;=N$10+6,$E25&gt;=N$10),"■",""))</f>
        <v/>
      </c>
      <c r="O25" s="13">
        <f>IF(OR($D25="",$E25=""),"",IF(AND($D25&lt;=O$10+6,$E25&gt;=O$10),"■",""))</f>
        <v/>
      </c>
      <c r="P25" s="13">
        <f>IF(OR($D25="",$E25=""),"",IF(AND($D25&lt;=P$10+6,$E25&gt;=P$10),"■",""))</f>
        <v/>
      </c>
      <c r="Q25" s="13">
        <f>IF(OR($D25="",$E25=""),"",IF(AND($D25&lt;=Q$10+6,$E25&gt;=Q$10),"■",""))</f>
        <v/>
      </c>
      <c r="R25" s="13">
        <f>IF(OR($D25="",$E25=""),"",IF(AND($D25&lt;=R$10+6,$E25&gt;=R$10),"■",""))</f>
        <v/>
      </c>
      <c r="S25" s="13">
        <f>IF(OR($D25="",$E25=""),"",IF(AND($D25&lt;=S$10+6,$E25&gt;=S$10),"■",""))</f>
        <v/>
      </c>
      <c r="T25" s="13">
        <f>IF(OR($D25="",$E25=""),"",IF(AND($D25&lt;=T$10+6,$E25&gt;=T$10),"■",""))</f>
        <v/>
      </c>
      <c r="U25" s="13">
        <f>IF(OR($D25="",$E25=""),"",IF(AND($D25&lt;=U$10+6,$E25&gt;=U$10),"■",""))</f>
        <v/>
      </c>
      <c r="V25" s="13">
        <f>IF(OR($D25="",$E25=""),"",IF(AND($D25&lt;=V$10+6,$E25&gt;=V$10),"■",""))</f>
        <v/>
      </c>
      <c r="W25" s="13">
        <f>IF(OR($D25="",$E25=""),"",IF(AND($D25&lt;=W$10+6,$E25&gt;=W$10),"■",""))</f>
        <v/>
      </c>
      <c r="X25" s="13">
        <f>IF(OR($D25="",$E25=""),"",IF(AND($D25&lt;=X$10+6,$E25&gt;=X$10),"■",""))</f>
        <v/>
      </c>
      <c r="Y25" s="13">
        <f>IF(OR($D25="",$E25=""),"",IF(AND($D25&lt;=Y$10+6,$E25&gt;=Y$10),"■",""))</f>
        <v/>
      </c>
      <c r="Z25" s="13">
        <f>IF(OR($D25="",$E25=""),"",IF(AND($D25&lt;=Z$10+6,$E25&gt;=Z$10),"■",""))</f>
        <v/>
      </c>
      <c r="AA25" s="13">
        <f>IF(OR($D25="",$E25=""),"",IF(AND($D25&lt;=AA$10+6,$E25&gt;=AA$10),"■",""))</f>
        <v/>
      </c>
      <c r="AB25" s="13">
        <f>IF(OR($D25="",$E25=""),"",IF(AND($D25&lt;=AB$10+6,$E25&gt;=AB$10),"■",""))</f>
        <v/>
      </c>
      <c r="AC25" s="13">
        <f>IF(OR($D25="",$E25=""),"",IF(AND($D25&lt;=AC$10+6,$E25&gt;=AC$10),"■",""))</f>
        <v/>
      </c>
      <c r="AD25" s="13">
        <f>IF(OR($D25="",$E25=""),"",IF(AND($D25&lt;=AD$10+6,$E25&gt;=AD$10),"■",""))</f>
        <v/>
      </c>
      <c r="AE25" s="13">
        <f>IF(OR($D25="",$E25=""),"",IF(AND($D25&lt;=AE$10+6,$E25&gt;=AE$10),"■",""))</f>
        <v/>
      </c>
      <c r="AF25" s="13">
        <f>IF(OR($D25="",$E25=""),"",IF(AND($D25&lt;=AF$10+6,$E25&gt;=AF$10),"■",""))</f>
        <v/>
      </c>
      <c r="AG25" s="13">
        <f>IF(OR($D25="",$E25=""),"",IF(AND($D25&lt;=AG$10+6,$E25&gt;=AG$10),"■",""))</f>
        <v/>
      </c>
      <c r="AH25" s="13">
        <f>IF(OR($D25="",$E25=""),"",IF(AND($D25&lt;=AH$10+6,$E25&gt;=AH$10),"■",""))</f>
        <v/>
      </c>
      <c r="AI25" s="13">
        <f>IF(OR($D25="",$E25=""),"",IF(AND($D25&lt;=AI$10+6,$E25&gt;=AI$10),"■",""))</f>
        <v/>
      </c>
      <c r="AJ25" s="13">
        <f>IF(OR($D25="",$E25=""),"",IF(AND($D25&lt;=AJ$10+6,$E25&gt;=AJ$10),"■",""))</f>
        <v/>
      </c>
      <c r="AK25" s="13">
        <f>IF(OR($D25="",$E25=""),"",IF(AND($D25&lt;=AK$10+6,$E25&gt;=AK$10),"■",""))</f>
        <v/>
      </c>
      <c r="AL25" s="13">
        <f>IF(OR($D25="",$E25=""),"",IF(AND($D25&lt;=AL$10+6,$E25&gt;=AL$10),"■",""))</f>
        <v/>
      </c>
    </row>
    <row r="26">
      <c r="A26" s="9" t="n">
        <v>16</v>
      </c>
      <c r="B26" s="4" t="inlineStr">
        <is>
          <t>Bodenbeläge</t>
        </is>
      </c>
      <c r="C26" s="4" t="n"/>
      <c r="D26" s="10">
        <f>$C$6+126</f>
        <v/>
      </c>
      <c r="E26" s="10">
        <f>$C$6+140</f>
        <v/>
      </c>
      <c r="F26" s="11">
        <f>IF(OR(D26="",E26=""),"",NETWORKDAYS(D26,E26))</f>
        <v/>
      </c>
      <c r="G26" s="4" t="inlineStr">
        <is>
          <t>14</t>
        </is>
      </c>
      <c r="H26" s="12" t="n">
        <v>0</v>
      </c>
      <c r="I26" s="13">
        <f>IF(OR($D26="",$E26=""),"",IF(AND($D26&lt;=I$10+6,$E26&gt;=I$10),"■",""))</f>
        <v/>
      </c>
      <c r="J26" s="13">
        <f>IF(OR($D26="",$E26=""),"",IF(AND($D26&lt;=J$10+6,$E26&gt;=J$10),"■",""))</f>
        <v/>
      </c>
      <c r="K26" s="13">
        <f>IF(OR($D26="",$E26=""),"",IF(AND($D26&lt;=K$10+6,$E26&gt;=K$10),"■",""))</f>
        <v/>
      </c>
      <c r="L26" s="13">
        <f>IF(OR($D26="",$E26=""),"",IF(AND($D26&lt;=L$10+6,$E26&gt;=L$10),"■",""))</f>
        <v/>
      </c>
      <c r="M26" s="13">
        <f>IF(OR($D26="",$E26=""),"",IF(AND($D26&lt;=M$10+6,$E26&gt;=M$10),"■",""))</f>
        <v/>
      </c>
      <c r="N26" s="13">
        <f>IF(OR($D26="",$E26=""),"",IF(AND($D26&lt;=N$10+6,$E26&gt;=N$10),"■",""))</f>
        <v/>
      </c>
      <c r="O26" s="13">
        <f>IF(OR($D26="",$E26=""),"",IF(AND($D26&lt;=O$10+6,$E26&gt;=O$10),"■",""))</f>
        <v/>
      </c>
      <c r="P26" s="13">
        <f>IF(OR($D26="",$E26=""),"",IF(AND($D26&lt;=P$10+6,$E26&gt;=P$10),"■",""))</f>
        <v/>
      </c>
      <c r="Q26" s="13">
        <f>IF(OR($D26="",$E26=""),"",IF(AND($D26&lt;=Q$10+6,$E26&gt;=Q$10),"■",""))</f>
        <v/>
      </c>
      <c r="R26" s="13">
        <f>IF(OR($D26="",$E26=""),"",IF(AND($D26&lt;=R$10+6,$E26&gt;=R$10),"■",""))</f>
        <v/>
      </c>
      <c r="S26" s="13">
        <f>IF(OR($D26="",$E26=""),"",IF(AND($D26&lt;=S$10+6,$E26&gt;=S$10),"■",""))</f>
        <v/>
      </c>
      <c r="T26" s="13">
        <f>IF(OR($D26="",$E26=""),"",IF(AND($D26&lt;=T$10+6,$E26&gt;=T$10),"■",""))</f>
        <v/>
      </c>
      <c r="U26" s="13">
        <f>IF(OR($D26="",$E26=""),"",IF(AND($D26&lt;=U$10+6,$E26&gt;=U$10),"■",""))</f>
        <v/>
      </c>
      <c r="V26" s="13">
        <f>IF(OR($D26="",$E26=""),"",IF(AND($D26&lt;=V$10+6,$E26&gt;=V$10),"■",""))</f>
        <v/>
      </c>
      <c r="W26" s="13">
        <f>IF(OR($D26="",$E26=""),"",IF(AND($D26&lt;=W$10+6,$E26&gt;=W$10),"■",""))</f>
        <v/>
      </c>
      <c r="X26" s="13">
        <f>IF(OR($D26="",$E26=""),"",IF(AND($D26&lt;=X$10+6,$E26&gt;=X$10),"■",""))</f>
        <v/>
      </c>
      <c r="Y26" s="13">
        <f>IF(OR($D26="",$E26=""),"",IF(AND($D26&lt;=Y$10+6,$E26&gt;=Y$10),"■",""))</f>
        <v/>
      </c>
      <c r="Z26" s="13">
        <f>IF(OR($D26="",$E26=""),"",IF(AND($D26&lt;=Z$10+6,$E26&gt;=Z$10),"■",""))</f>
        <v/>
      </c>
      <c r="AA26" s="13">
        <f>IF(OR($D26="",$E26=""),"",IF(AND($D26&lt;=AA$10+6,$E26&gt;=AA$10),"■",""))</f>
        <v/>
      </c>
      <c r="AB26" s="13">
        <f>IF(OR($D26="",$E26=""),"",IF(AND($D26&lt;=AB$10+6,$E26&gt;=AB$10),"■",""))</f>
        <v/>
      </c>
      <c r="AC26" s="13">
        <f>IF(OR($D26="",$E26=""),"",IF(AND($D26&lt;=AC$10+6,$E26&gt;=AC$10),"■",""))</f>
        <v/>
      </c>
      <c r="AD26" s="13">
        <f>IF(OR($D26="",$E26=""),"",IF(AND($D26&lt;=AD$10+6,$E26&gt;=AD$10),"■",""))</f>
        <v/>
      </c>
      <c r="AE26" s="13">
        <f>IF(OR($D26="",$E26=""),"",IF(AND($D26&lt;=AE$10+6,$E26&gt;=AE$10),"■",""))</f>
        <v/>
      </c>
      <c r="AF26" s="13">
        <f>IF(OR($D26="",$E26=""),"",IF(AND($D26&lt;=AF$10+6,$E26&gt;=AF$10),"■",""))</f>
        <v/>
      </c>
      <c r="AG26" s="13">
        <f>IF(OR($D26="",$E26=""),"",IF(AND($D26&lt;=AG$10+6,$E26&gt;=AG$10),"■",""))</f>
        <v/>
      </c>
      <c r="AH26" s="13">
        <f>IF(OR($D26="",$E26=""),"",IF(AND($D26&lt;=AH$10+6,$E26&gt;=AH$10),"■",""))</f>
        <v/>
      </c>
      <c r="AI26" s="13">
        <f>IF(OR($D26="",$E26=""),"",IF(AND($D26&lt;=AI$10+6,$E26&gt;=AI$10),"■",""))</f>
        <v/>
      </c>
      <c r="AJ26" s="13">
        <f>IF(OR($D26="",$E26=""),"",IF(AND($D26&lt;=AJ$10+6,$E26&gt;=AJ$10),"■",""))</f>
        <v/>
      </c>
      <c r="AK26" s="13">
        <f>IF(OR($D26="",$E26=""),"",IF(AND($D26&lt;=AK$10+6,$E26&gt;=AK$10),"■",""))</f>
        <v/>
      </c>
      <c r="AL26" s="13">
        <f>IF(OR($D26="",$E26=""),"",IF(AND($D26&lt;=AL$10+6,$E26&gt;=AL$10),"■",""))</f>
        <v/>
      </c>
    </row>
    <row r="27">
      <c r="A27" s="9" t="n">
        <v>17</v>
      </c>
      <c r="B27" s="4" t="inlineStr">
        <is>
          <t>Endmontage Elektro / SHK</t>
        </is>
      </c>
      <c r="C27" s="4" t="n"/>
      <c r="D27" s="10">
        <f>$C$6+133</f>
        <v/>
      </c>
      <c r="E27" s="10">
        <f>$C$6+147</f>
        <v/>
      </c>
      <c r="F27" s="11">
        <f>IF(OR(D27="",E27=""),"",NETWORKDAYS(D27,E27))</f>
        <v/>
      </c>
      <c r="G27" s="4" t="inlineStr">
        <is>
          <t>15</t>
        </is>
      </c>
      <c r="H27" s="12" t="n">
        <v>0</v>
      </c>
      <c r="I27" s="13">
        <f>IF(OR($D27="",$E27=""),"",IF(AND($D27&lt;=I$10+6,$E27&gt;=I$10),"■",""))</f>
        <v/>
      </c>
      <c r="J27" s="13">
        <f>IF(OR($D27="",$E27=""),"",IF(AND($D27&lt;=J$10+6,$E27&gt;=J$10),"■",""))</f>
        <v/>
      </c>
      <c r="K27" s="13">
        <f>IF(OR($D27="",$E27=""),"",IF(AND($D27&lt;=K$10+6,$E27&gt;=K$10),"■",""))</f>
        <v/>
      </c>
      <c r="L27" s="13">
        <f>IF(OR($D27="",$E27=""),"",IF(AND($D27&lt;=L$10+6,$E27&gt;=L$10),"■",""))</f>
        <v/>
      </c>
      <c r="M27" s="13">
        <f>IF(OR($D27="",$E27=""),"",IF(AND($D27&lt;=M$10+6,$E27&gt;=M$10),"■",""))</f>
        <v/>
      </c>
      <c r="N27" s="13">
        <f>IF(OR($D27="",$E27=""),"",IF(AND($D27&lt;=N$10+6,$E27&gt;=N$10),"■",""))</f>
        <v/>
      </c>
      <c r="O27" s="13">
        <f>IF(OR($D27="",$E27=""),"",IF(AND($D27&lt;=O$10+6,$E27&gt;=O$10),"■",""))</f>
        <v/>
      </c>
      <c r="P27" s="13">
        <f>IF(OR($D27="",$E27=""),"",IF(AND($D27&lt;=P$10+6,$E27&gt;=P$10),"■",""))</f>
        <v/>
      </c>
      <c r="Q27" s="13">
        <f>IF(OR($D27="",$E27=""),"",IF(AND($D27&lt;=Q$10+6,$E27&gt;=Q$10),"■",""))</f>
        <v/>
      </c>
      <c r="R27" s="13">
        <f>IF(OR($D27="",$E27=""),"",IF(AND($D27&lt;=R$10+6,$E27&gt;=R$10),"■",""))</f>
        <v/>
      </c>
      <c r="S27" s="13">
        <f>IF(OR($D27="",$E27=""),"",IF(AND($D27&lt;=S$10+6,$E27&gt;=S$10),"■",""))</f>
        <v/>
      </c>
      <c r="T27" s="13">
        <f>IF(OR($D27="",$E27=""),"",IF(AND($D27&lt;=T$10+6,$E27&gt;=T$10),"■",""))</f>
        <v/>
      </c>
      <c r="U27" s="13">
        <f>IF(OR($D27="",$E27=""),"",IF(AND($D27&lt;=U$10+6,$E27&gt;=U$10),"■",""))</f>
        <v/>
      </c>
      <c r="V27" s="13">
        <f>IF(OR($D27="",$E27=""),"",IF(AND($D27&lt;=V$10+6,$E27&gt;=V$10),"■",""))</f>
        <v/>
      </c>
      <c r="W27" s="13">
        <f>IF(OR($D27="",$E27=""),"",IF(AND($D27&lt;=W$10+6,$E27&gt;=W$10),"■",""))</f>
        <v/>
      </c>
      <c r="X27" s="13">
        <f>IF(OR($D27="",$E27=""),"",IF(AND($D27&lt;=X$10+6,$E27&gt;=X$10),"■",""))</f>
        <v/>
      </c>
      <c r="Y27" s="13">
        <f>IF(OR($D27="",$E27=""),"",IF(AND($D27&lt;=Y$10+6,$E27&gt;=Y$10),"■",""))</f>
        <v/>
      </c>
      <c r="Z27" s="13">
        <f>IF(OR($D27="",$E27=""),"",IF(AND($D27&lt;=Z$10+6,$E27&gt;=Z$10),"■",""))</f>
        <v/>
      </c>
      <c r="AA27" s="13">
        <f>IF(OR($D27="",$E27=""),"",IF(AND($D27&lt;=AA$10+6,$E27&gt;=AA$10),"■",""))</f>
        <v/>
      </c>
      <c r="AB27" s="13">
        <f>IF(OR($D27="",$E27=""),"",IF(AND($D27&lt;=AB$10+6,$E27&gt;=AB$10),"■",""))</f>
        <v/>
      </c>
      <c r="AC27" s="13">
        <f>IF(OR($D27="",$E27=""),"",IF(AND($D27&lt;=AC$10+6,$E27&gt;=AC$10),"■",""))</f>
        <v/>
      </c>
      <c r="AD27" s="13">
        <f>IF(OR($D27="",$E27=""),"",IF(AND($D27&lt;=AD$10+6,$E27&gt;=AD$10),"■",""))</f>
        <v/>
      </c>
      <c r="AE27" s="13">
        <f>IF(OR($D27="",$E27=""),"",IF(AND($D27&lt;=AE$10+6,$E27&gt;=AE$10),"■",""))</f>
        <v/>
      </c>
      <c r="AF27" s="13">
        <f>IF(OR($D27="",$E27=""),"",IF(AND($D27&lt;=AF$10+6,$E27&gt;=AF$10),"■",""))</f>
        <v/>
      </c>
      <c r="AG27" s="13">
        <f>IF(OR($D27="",$E27=""),"",IF(AND($D27&lt;=AG$10+6,$E27&gt;=AG$10),"■",""))</f>
        <v/>
      </c>
      <c r="AH27" s="13">
        <f>IF(OR($D27="",$E27=""),"",IF(AND($D27&lt;=AH$10+6,$E27&gt;=AH$10),"■",""))</f>
        <v/>
      </c>
      <c r="AI27" s="13">
        <f>IF(OR($D27="",$E27=""),"",IF(AND($D27&lt;=AI$10+6,$E27&gt;=AI$10),"■",""))</f>
        <v/>
      </c>
      <c r="AJ27" s="13">
        <f>IF(OR($D27="",$E27=""),"",IF(AND($D27&lt;=AJ$10+6,$E27&gt;=AJ$10),"■",""))</f>
        <v/>
      </c>
      <c r="AK27" s="13">
        <f>IF(OR($D27="",$E27=""),"",IF(AND($D27&lt;=AK$10+6,$E27&gt;=AK$10),"■",""))</f>
        <v/>
      </c>
      <c r="AL27" s="13">
        <f>IF(OR($D27="",$E27=""),"",IF(AND($D27&lt;=AL$10+6,$E27&gt;=AL$10),"■",""))</f>
        <v/>
      </c>
    </row>
    <row r="28">
      <c r="A28" s="9" t="n">
        <v>18</v>
      </c>
      <c r="B28" s="4" t="inlineStr">
        <is>
          <t>Außenanlagen</t>
        </is>
      </c>
      <c r="C28" s="4" t="n"/>
      <c r="D28" s="10">
        <f>$C$6+133</f>
        <v/>
      </c>
      <c r="E28" s="10">
        <f>$C$6+154</f>
        <v/>
      </c>
      <c r="F28" s="11">
        <f>IF(OR(D28="",E28=""),"",NETWORKDAYS(D28,E28))</f>
        <v/>
      </c>
      <c r="G28" s="4" t="inlineStr">
        <is>
          <t>7</t>
        </is>
      </c>
      <c r="H28" s="12" t="n">
        <v>0</v>
      </c>
      <c r="I28" s="13">
        <f>IF(OR($D28="",$E28=""),"",IF(AND($D28&lt;=I$10+6,$E28&gt;=I$10),"■",""))</f>
        <v/>
      </c>
      <c r="J28" s="13">
        <f>IF(OR($D28="",$E28=""),"",IF(AND($D28&lt;=J$10+6,$E28&gt;=J$10),"■",""))</f>
        <v/>
      </c>
      <c r="K28" s="13">
        <f>IF(OR($D28="",$E28=""),"",IF(AND($D28&lt;=K$10+6,$E28&gt;=K$10),"■",""))</f>
        <v/>
      </c>
      <c r="L28" s="13">
        <f>IF(OR($D28="",$E28=""),"",IF(AND($D28&lt;=L$10+6,$E28&gt;=L$10),"■",""))</f>
        <v/>
      </c>
      <c r="M28" s="13">
        <f>IF(OR($D28="",$E28=""),"",IF(AND($D28&lt;=M$10+6,$E28&gt;=M$10),"■",""))</f>
        <v/>
      </c>
      <c r="N28" s="13">
        <f>IF(OR($D28="",$E28=""),"",IF(AND($D28&lt;=N$10+6,$E28&gt;=N$10),"■",""))</f>
        <v/>
      </c>
      <c r="O28" s="13">
        <f>IF(OR($D28="",$E28=""),"",IF(AND($D28&lt;=O$10+6,$E28&gt;=O$10),"■",""))</f>
        <v/>
      </c>
      <c r="P28" s="13">
        <f>IF(OR($D28="",$E28=""),"",IF(AND($D28&lt;=P$10+6,$E28&gt;=P$10),"■",""))</f>
        <v/>
      </c>
      <c r="Q28" s="13">
        <f>IF(OR($D28="",$E28=""),"",IF(AND($D28&lt;=Q$10+6,$E28&gt;=Q$10),"■",""))</f>
        <v/>
      </c>
      <c r="R28" s="13">
        <f>IF(OR($D28="",$E28=""),"",IF(AND($D28&lt;=R$10+6,$E28&gt;=R$10),"■",""))</f>
        <v/>
      </c>
      <c r="S28" s="13">
        <f>IF(OR($D28="",$E28=""),"",IF(AND($D28&lt;=S$10+6,$E28&gt;=S$10),"■",""))</f>
        <v/>
      </c>
      <c r="T28" s="13">
        <f>IF(OR($D28="",$E28=""),"",IF(AND($D28&lt;=T$10+6,$E28&gt;=T$10),"■",""))</f>
        <v/>
      </c>
      <c r="U28" s="13">
        <f>IF(OR($D28="",$E28=""),"",IF(AND($D28&lt;=U$10+6,$E28&gt;=U$10),"■",""))</f>
        <v/>
      </c>
      <c r="V28" s="13">
        <f>IF(OR($D28="",$E28=""),"",IF(AND($D28&lt;=V$10+6,$E28&gt;=V$10),"■",""))</f>
        <v/>
      </c>
      <c r="W28" s="13">
        <f>IF(OR($D28="",$E28=""),"",IF(AND($D28&lt;=W$10+6,$E28&gt;=W$10),"■",""))</f>
        <v/>
      </c>
      <c r="X28" s="13">
        <f>IF(OR($D28="",$E28=""),"",IF(AND($D28&lt;=X$10+6,$E28&gt;=X$10),"■",""))</f>
        <v/>
      </c>
      <c r="Y28" s="13">
        <f>IF(OR($D28="",$E28=""),"",IF(AND($D28&lt;=Y$10+6,$E28&gt;=Y$10),"■",""))</f>
        <v/>
      </c>
      <c r="Z28" s="13">
        <f>IF(OR($D28="",$E28=""),"",IF(AND($D28&lt;=Z$10+6,$E28&gt;=Z$10),"■",""))</f>
        <v/>
      </c>
      <c r="AA28" s="13">
        <f>IF(OR($D28="",$E28=""),"",IF(AND($D28&lt;=AA$10+6,$E28&gt;=AA$10),"■",""))</f>
        <v/>
      </c>
      <c r="AB28" s="13">
        <f>IF(OR($D28="",$E28=""),"",IF(AND($D28&lt;=AB$10+6,$E28&gt;=AB$10),"■",""))</f>
        <v/>
      </c>
      <c r="AC28" s="13">
        <f>IF(OR($D28="",$E28=""),"",IF(AND($D28&lt;=AC$10+6,$E28&gt;=AC$10),"■",""))</f>
        <v/>
      </c>
      <c r="AD28" s="13">
        <f>IF(OR($D28="",$E28=""),"",IF(AND($D28&lt;=AD$10+6,$E28&gt;=AD$10),"■",""))</f>
        <v/>
      </c>
      <c r="AE28" s="13">
        <f>IF(OR($D28="",$E28=""),"",IF(AND($D28&lt;=AE$10+6,$E28&gt;=AE$10),"■",""))</f>
        <v/>
      </c>
      <c r="AF28" s="13">
        <f>IF(OR($D28="",$E28=""),"",IF(AND($D28&lt;=AF$10+6,$E28&gt;=AF$10),"■",""))</f>
        <v/>
      </c>
      <c r="AG28" s="13">
        <f>IF(OR($D28="",$E28=""),"",IF(AND($D28&lt;=AG$10+6,$E28&gt;=AG$10),"■",""))</f>
        <v/>
      </c>
      <c r="AH28" s="13">
        <f>IF(OR($D28="",$E28=""),"",IF(AND($D28&lt;=AH$10+6,$E28&gt;=AH$10),"■",""))</f>
        <v/>
      </c>
      <c r="AI28" s="13">
        <f>IF(OR($D28="",$E28=""),"",IF(AND($D28&lt;=AI$10+6,$E28&gt;=AI$10),"■",""))</f>
        <v/>
      </c>
      <c r="AJ28" s="13">
        <f>IF(OR($D28="",$E28=""),"",IF(AND($D28&lt;=AJ$10+6,$E28&gt;=AJ$10),"■",""))</f>
        <v/>
      </c>
      <c r="AK28" s="13">
        <f>IF(OR($D28="",$E28=""),"",IF(AND($D28&lt;=AK$10+6,$E28&gt;=AK$10),"■",""))</f>
        <v/>
      </c>
      <c r="AL28" s="13">
        <f>IF(OR($D28="",$E28=""),"",IF(AND($D28&lt;=AL$10+6,$E28&gt;=AL$10),"■",""))</f>
        <v/>
      </c>
    </row>
    <row r="29">
      <c r="A29" s="9" t="n">
        <v>19</v>
      </c>
      <c r="B29" s="4" t="inlineStr">
        <is>
          <t>Abnahme (Meilenstein)</t>
        </is>
      </c>
      <c r="C29" s="4" t="n"/>
      <c r="D29" s="10">
        <f>$C$6+154</f>
        <v/>
      </c>
      <c r="E29" s="10">
        <f>$C$6+154</f>
        <v/>
      </c>
      <c r="F29" s="11">
        <f>IF(OR(D29="",E29=""),"",NETWORKDAYS(D29,E29))</f>
        <v/>
      </c>
      <c r="G29" s="4" t="inlineStr">
        <is>
          <t>17;18</t>
        </is>
      </c>
      <c r="H29" s="12" t="n">
        <v>0</v>
      </c>
      <c r="I29" s="13">
        <f>IF(OR($D29="",$E29=""),"",IF(AND($D29&lt;=I$10+6,$E29&gt;=I$10),"■",""))</f>
        <v/>
      </c>
      <c r="J29" s="13">
        <f>IF(OR($D29="",$E29=""),"",IF(AND($D29&lt;=J$10+6,$E29&gt;=J$10),"■",""))</f>
        <v/>
      </c>
      <c r="K29" s="13">
        <f>IF(OR($D29="",$E29=""),"",IF(AND($D29&lt;=K$10+6,$E29&gt;=K$10),"■",""))</f>
        <v/>
      </c>
      <c r="L29" s="13">
        <f>IF(OR($D29="",$E29=""),"",IF(AND($D29&lt;=L$10+6,$E29&gt;=L$10),"■",""))</f>
        <v/>
      </c>
      <c r="M29" s="13">
        <f>IF(OR($D29="",$E29=""),"",IF(AND($D29&lt;=M$10+6,$E29&gt;=M$10),"■",""))</f>
        <v/>
      </c>
      <c r="N29" s="13">
        <f>IF(OR($D29="",$E29=""),"",IF(AND($D29&lt;=N$10+6,$E29&gt;=N$10),"■",""))</f>
        <v/>
      </c>
      <c r="O29" s="13">
        <f>IF(OR($D29="",$E29=""),"",IF(AND($D29&lt;=O$10+6,$E29&gt;=O$10),"■",""))</f>
        <v/>
      </c>
      <c r="P29" s="13">
        <f>IF(OR($D29="",$E29=""),"",IF(AND($D29&lt;=P$10+6,$E29&gt;=P$10),"■",""))</f>
        <v/>
      </c>
      <c r="Q29" s="13">
        <f>IF(OR($D29="",$E29=""),"",IF(AND($D29&lt;=Q$10+6,$E29&gt;=Q$10),"■",""))</f>
        <v/>
      </c>
      <c r="R29" s="13">
        <f>IF(OR($D29="",$E29=""),"",IF(AND($D29&lt;=R$10+6,$E29&gt;=R$10),"■",""))</f>
        <v/>
      </c>
      <c r="S29" s="13">
        <f>IF(OR($D29="",$E29=""),"",IF(AND($D29&lt;=S$10+6,$E29&gt;=S$10),"■",""))</f>
        <v/>
      </c>
      <c r="T29" s="13">
        <f>IF(OR($D29="",$E29=""),"",IF(AND($D29&lt;=T$10+6,$E29&gt;=T$10),"■",""))</f>
        <v/>
      </c>
      <c r="U29" s="13">
        <f>IF(OR($D29="",$E29=""),"",IF(AND($D29&lt;=U$10+6,$E29&gt;=U$10),"■",""))</f>
        <v/>
      </c>
      <c r="V29" s="13">
        <f>IF(OR($D29="",$E29=""),"",IF(AND($D29&lt;=V$10+6,$E29&gt;=V$10),"■",""))</f>
        <v/>
      </c>
      <c r="W29" s="13">
        <f>IF(OR($D29="",$E29=""),"",IF(AND($D29&lt;=W$10+6,$E29&gt;=W$10),"■",""))</f>
        <v/>
      </c>
      <c r="X29" s="13">
        <f>IF(OR($D29="",$E29=""),"",IF(AND($D29&lt;=X$10+6,$E29&gt;=X$10),"■",""))</f>
        <v/>
      </c>
      <c r="Y29" s="13">
        <f>IF(OR($D29="",$E29=""),"",IF(AND($D29&lt;=Y$10+6,$E29&gt;=Y$10),"■",""))</f>
        <v/>
      </c>
      <c r="Z29" s="13">
        <f>IF(OR($D29="",$E29=""),"",IF(AND($D29&lt;=Z$10+6,$E29&gt;=Z$10),"■",""))</f>
        <v/>
      </c>
      <c r="AA29" s="13">
        <f>IF(OR($D29="",$E29=""),"",IF(AND($D29&lt;=AA$10+6,$E29&gt;=AA$10),"■",""))</f>
        <v/>
      </c>
      <c r="AB29" s="13">
        <f>IF(OR($D29="",$E29=""),"",IF(AND($D29&lt;=AB$10+6,$E29&gt;=AB$10),"■",""))</f>
        <v/>
      </c>
      <c r="AC29" s="13">
        <f>IF(OR($D29="",$E29=""),"",IF(AND($D29&lt;=AC$10+6,$E29&gt;=AC$10),"■",""))</f>
        <v/>
      </c>
      <c r="AD29" s="13">
        <f>IF(OR($D29="",$E29=""),"",IF(AND($D29&lt;=AD$10+6,$E29&gt;=AD$10),"■",""))</f>
        <v/>
      </c>
      <c r="AE29" s="13">
        <f>IF(OR($D29="",$E29=""),"",IF(AND($D29&lt;=AE$10+6,$E29&gt;=AE$10),"■",""))</f>
        <v/>
      </c>
      <c r="AF29" s="13">
        <f>IF(OR($D29="",$E29=""),"",IF(AND($D29&lt;=AF$10+6,$E29&gt;=AF$10),"■",""))</f>
        <v/>
      </c>
      <c r="AG29" s="13">
        <f>IF(OR($D29="",$E29=""),"",IF(AND($D29&lt;=AG$10+6,$E29&gt;=AG$10),"■",""))</f>
        <v/>
      </c>
      <c r="AH29" s="13">
        <f>IF(OR($D29="",$E29=""),"",IF(AND($D29&lt;=AH$10+6,$E29&gt;=AH$10),"■",""))</f>
        <v/>
      </c>
      <c r="AI29" s="13">
        <f>IF(OR($D29="",$E29=""),"",IF(AND($D29&lt;=AI$10+6,$E29&gt;=AI$10),"■",""))</f>
        <v/>
      </c>
      <c r="AJ29" s="13">
        <f>IF(OR($D29="",$E29=""),"",IF(AND($D29&lt;=AJ$10+6,$E29&gt;=AJ$10),"■",""))</f>
        <v/>
      </c>
      <c r="AK29" s="13">
        <f>IF(OR($D29="",$E29=""),"",IF(AND($D29&lt;=AK$10+6,$E29&gt;=AK$10),"■",""))</f>
        <v/>
      </c>
      <c r="AL29" s="13">
        <f>IF(OR($D29="",$E29=""),"",IF(AND($D29&lt;=AL$10+6,$E29&gt;=AL$10),"■",""))</f>
        <v/>
      </c>
    </row>
    <row r="30">
      <c r="A30" s="9" t="n">
        <v>20</v>
      </c>
      <c r="B30" s="4" t="n"/>
      <c r="C30" s="4" t="n"/>
      <c r="D30" s="10" t="n"/>
      <c r="E30" s="10" t="n"/>
      <c r="F30" s="4">
        <f>IF(OR(D30="",E30=""),"",NETWORKDAYS(D30,E30))</f>
        <v/>
      </c>
      <c r="G30" s="4" t="n"/>
      <c r="H30" s="12" t="n"/>
      <c r="I30" s="13">
        <f>IF(OR($D30="",$E30=""),"",IF(AND($D30&lt;=I$10+6,$E30&gt;=I$10),"■",""))</f>
        <v/>
      </c>
      <c r="J30" s="13">
        <f>IF(OR($D30="",$E30=""),"",IF(AND($D30&lt;=J$10+6,$E30&gt;=J$10),"■",""))</f>
        <v/>
      </c>
      <c r="K30" s="13">
        <f>IF(OR($D30="",$E30=""),"",IF(AND($D30&lt;=K$10+6,$E30&gt;=K$10),"■",""))</f>
        <v/>
      </c>
      <c r="L30" s="13">
        <f>IF(OR($D30="",$E30=""),"",IF(AND($D30&lt;=L$10+6,$E30&gt;=L$10),"■",""))</f>
        <v/>
      </c>
      <c r="M30" s="13">
        <f>IF(OR($D30="",$E30=""),"",IF(AND($D30&lt;=M$10+6,$E30&gt;=M$10),"■",""))</f>
        <v/>
      </c>
      <c r="N30" s="13">
        <f>IF(OR($D30="",$E30=""),"",IF(AND($D30&lt;=N$10+6,$E30&gt;=N$10),"■",""))</f>
        <v/>
      </c>
      <c r="O30" s="13">
        <f>IF(OR($D30="",$E30=""),"",IF(AND($D30&lt;=O$10+6,$E30&gt;=O$10),"■",""))</f>
        <v/>
      </c>
      <c r="P30" s="13">
        <f>IF(OR($D30="",$E30=""),"",IF(AND($D30&lt;=P$10+6,$E30&gt;=P$10),"■",""))</f>
        <v/>
      </c>
      <c r="Q30" s="13">
        <f>IF(OR($D30="",$E30=""),"",IF(AND($D30&lt;=Q$10+6,$E30&gt;=Q$10),"■",""))</f>
        <v/>
      </c>
      <c r="R30" s="13">
        <f>IF(OR($D30="",$E30=""),"",IF(AND($D30&lt;=R$10+6,$E30&gt;=R$10),"■",""))</f>
        <v/>
      </c>
      <c r="S30" s="13">
        <f>IF(OR($D30="",$E30=""),"",IF(AND($D30&lt;=S$10+6,$E30&gt;=S$10),"■",""))</f>
        <v/>
      </c>
      <c r="T30" s="13">
        <f>IF(OR($D30="",$E30=""),"",IF(AND($D30&lt;=T$10+6,$E30&gt;=T$10),"■",""))</f>
        <v/>
      </c>
      <c r="U30" s="13">
        <f>IF(OR($D30="",$E30=""),"",IF(AND($D30&lt;=U$10+6,$E30&gt;=U$10),"■",""))</f>
        <v/>
      </c>
      <c r="V30" s="13">
        <f>IF(OR($D30="",$E30=""),"",IF(AND($D30&lt;=V$10+6,$E30&gt;=V$10),"■",""))</f>
        <v/>
      </c>
      <c r="W30" s="13">
        <f>IF(OR($D30="",$E30=""),"",IF(AND($D30&lt;=W$10+6,$E30&gt;=W$10),"■",""))</f>
        <v/>
      </c>
      <c r="X30" s="13">
        <f>IF(OR($D30="",$E30=""),"",IF(AND($D30&lt;=X$10+6,$E30&gt;=X$10),"■",""))</f>
        <v/>
      </c>
      <c r="Y30" s="13">
        <f>IF(OR($D30="",$E30=""),"",IF(AND($D30&lt;=Y$10+6,$E30&gt;=Y$10),"■",""))</f>
        <v/>
      </c>
      <c r="Z30" s="13">
        <f>IF(OR($D30="",$E30=""),"",IF(AND($D30&lt;=Z$10+6,$E30&gt;=Z$10),"■",""))</f>
        <v/>
      </c>
      <c r="AA30" s="13">
        <f>IF(OR($D30="",$E30=""),"",IF(AND($D30&lt;=AA$10+6,$E30&gt;=AA$10),"■",""))</f>
        <v/>
      </c>
      <c r="AB30" s="13">
        <f>IF(OR($D30="",$E30=""),"",IF(AND($D30&lt;=AB$10+6,$E30&gt;=AB$10),"■",""))</f>
        <v/>
      </c>
      <c r="AC30" s="13">
        <f>IF(OR($D30="",$E30=""),"",IF(AND($D30&lt;=AC$10+6,$E30&gt;=AC$10),"■",""))</f>
        <v/>
      </c>
      <c r="AD30" s="13">
        <f>IF(OR($D30="",$E30=""),"",IF(AND($D30&lt;=AD$10+6,$E30&gt;=AD$10),"■",""))</f>
        <v/>
      </c>
      <c r="AE30" s="13">
        <f>IF(OR($D30="",$E30=""),"",IF(AND($D30&lt;=AE$10+6,$E30&gt;=AE$10),"■",""))</f>
        <v/>
      </c>
      <c r="AF30" s="13">
        <f>IF(OR($D30="",$E30=""),"",IF(AND($D30&lt;=AF$10+6,$E30&gt;=AF$10),"■",""))</f>
        <v/>
      </c>
      <c r="AG30" s="13">
        <f>IF(OR($D30="",$E30=""),"",IF(AND($D30&lt;=AG$10+6,$E30&gt;=AG$10),"■",""))</f>
        <v/>
      </c>
      <c r="AH30" s="13">
        <f>IF(OR($D30="",$E30=""),"",IF(AND($D30&lt;=AH$10+6,$E30&gt;=AH$10),"■",""))</f>
        <v/>
      </c>
      <c r="AI30" s="13">
        <f>IF(OR($D30="",$E30=""),"",IF(AND($D30&lt;=AI$10+6,$E30&gt;=AI$10),"■",""))</f>
        <v/>
      </c>
      <c r="AJ30" s="13">
        <f>IF(OR($D30="",$E30=""),"",IF(AND($D30&lt;=AJ$10+6,$E30&gt;=AJ$10),"■",""))</f>
        <v/>
      </c>
      <c r="AK30" s="13">
        <f>IF(OR($D30="",$E30=""),"",IF(AND($D30&lt;=AK$10+6,$E30&gt;=AK$10),"■",""))</f>
        <v/>
      </c>
      <c r="AL30" s="13">
        <f>IF(OR($D30="",$E30=""),"",IF(AND($D30&lt;=AL$10+6,$E30&gt;=AL$10),"■",""))</f>
        <v/>
      </c>
    </row>
    <row r="31">
      <c r="A31" s="9" t="n">
        <v>21</v>
      </c>
      <c r="B31" s="4" t="n"/>
      <c r="C31" s="4" t="n"/>
      <c r="D31" s="10" t="n"/>
      <c r="E31" s="10" t="n"/>
      <c r="F31" s="4">
        <f>IF(OR(D31="",E31=""),"",NETWORKDAYS(D31,E31))</f>
        <v/>
      </c>
      <c r="G31" s="4" t="n"/>
      <c r="H31" s="12" t="n"/>
      <c r="I31" s="13">
        <f>IF(OR($D31="",$E31=""),"",IF(AND($D31&lt;=I$10+6,$E31&gt;=I$10),"■",""))</f>
        <v/>
      </c>
      <c r="J31" s="13">
        <f>IF(OR($D31="",$E31=""),"",IF(AND($D31&lt;=J$10+6,$E31&gt;=J$10),"■",""))</f>
        <v/>
      </c>
      <c r="K31" s="13">
        <f>IF(OR($D31="",$E31=""),"",IF(AND($D31&lt;=K$10+6,$E31&gt;=K$10),"■",""))</f>
        <v/>
      </c>
      <c r="L31" s="13">
        <f>IF(OR($D31="",$E31=""),"",IF(AND($D31&lt;=L$10+6,$E31&gt;=L$10),"■",""))</f>
        <v/>
      </c>
      <c r="M31" s="13">
        <f>IF(OR($D31="",$E31=""),"",IF(AND($D31&lt;=M$10+6,$E31&gt;=M$10),"■",""))</f>
        <v/>
      </c>
      <c r="N31" s="13">
        <f>IF(OR($D31="",$E31=""),"",IF(AND($D31&lt;=N$10+6,$E31&gt;=N$10),"■",""))</f>
        <v/>
      </c>
      <c r="O31" s="13">
        <f>IF(OR($D31="",$E31=""),"",IF(AND($D31&lt;=O$10+6,$E31&gt;=O$10),"■",""))</f>
        <v/>
      </c>
      <c r="P31" s="13">
        <f>IF(OR($D31="",$E31=""),"",IF(AND($D31&lt;=P$10+6,$E31&gt;=P$10),"■",""))</f>
        <v/>
      </c>
      <c r="Q31" s="13">
        <f>IF(OR($D31="",$E31=""),"",IF(AND($D31&lt;=Q$10+6,$E31&gt;=Q$10),"■",""))</f>
        <v/>
      </c>
      <c r="R31" s="13">
        <f>IF(OR($D31="",$E31=""),"",IF(AND($D31&lt;=R$10+6,$E31&gt;=R$10),"■",""))</f>
        <v/>
      </c>
      <c r="S31" s="13">
        <f>IF(OR($D31="",$E31=""),"",IF(AND($D31&lt;=S$10+6,$E31&gt;=S$10),"■",""))</f>
        <v/>
      </c>
      <c r="T31" s="13">
        <f>IF(OR($D31="",$E31=""),"",IF(AND($D31&lt;=T$10+6,$E31&gt;=T$10),"■",""))</f>
        <v/>
      </c>
      <c r="U31" s="13">
        <f>IF(OR($D31="",$E31=""),"",IF(AND($D31&lt;=U$10+6,$E31&gt;=U$10),"■",""))</f>
        <v/>
      </c>
      <c r="V31" s="13">
        <f>IF(OR($D31="",$E31=""),"",IF(AND($D31&lt;=V$10+6,$E31&gt;=V$10),"■",""))</f>
        <v/>
      </c>
      <c r="W31" s="13">
        <f>IF(OR($D31="",$E31=""),"",IF(AND($D31&lt;=W$10+6,$E31&gt;=W$10),"■",""))</f>
        <v/>
      </c>
      <c r="X31" s="13">
        <f>IF(OR($D31="",$E31=""),"",IF(AND($D31&lt;=X$10+6,$E31&gt;=X$10),"■",""))</f>
        <v/>
      </c>
      <c r="Y31" s="13">
        <f>IF(OR($D31="",$E31=""),"",IF(AND($D31&lt;=Y$10+6,$E31&gt;=Y$10),"■",""))</f>
        <v/>
      </c>
      <c r="Z31" s="13">
        <f>IF(OR($D31="",$E31=""),"",IF(AND($D31&lt;=Z$10+6,$E31&gt;=Z$10),"■",""))</f>
        <v/>
      </c>
      <c r="AA31" s="13">
        <f>IF(OR($D31="",$E31=""),"",IF(AND($D31&lt;=AA$10+6,$E31&gt;=AA$10),"■",""))</f>
        <v/>
      </c>
      <c r="AB31" s="13">
        <f>IF(OR($D31="",$E31=""),"",IF(AND($D31&lt;=AB$10+6,$E31&gt;=AB$10),"■",""))</f>
        <v/>
      </c>
      <c r="AC31" s="13">
        <f>IF(OR($D31="",$E31=""),"",IF(AND($D31&lt;=AC$10+6,$E31&gt;=AC$10),"■",""))</f>
        <v/>
      </c>
      <c r="AD31" s="13">
        <f>IF(OR($D31="",$E31=""),"",IF(AND($D31&lt;=AD$10+6,$E31&gt;=AD$10),"■",""))</f>
        <v/>
      </c>
      <c r="AE31" s="13">
        <f>IF(OR($D31="",$E31=""),"",IF(AND($D31&lt;=AE$10+6,$E31&gt;=AE$10),"■",""))</f>
        <v/>
      </c>
      <c r="AF31" s="13">
        <f>IF(OR($D31="",$E31=""),"",IF(AND($D31&lt;=AF$10+6,$E31&gt;=AF$10),"■",""))</f>
        <v/>
      </c>
      <c r="AG31" s="13">
        <f>IF(OR($D31="",$E31=""),"",IF(AND($D31&lt;=AG$10+6,$E31&gt;=AG$10),"■",""))</f>
        <v/>
      </c>
      <c r="AH31" s="13">
        <f>IF(OR($D31="",$E31=""),"",IF(AND($D31&lt;=AH$10+6,$E31&gt;=AH$10),"■",""))</f>
        <v/>
      </c>
      <c r="AI31" s="13">
        <f>IF(OR($D31="",$E31=""),"",IF(AND($D31&lt;=AI$10+6,$E31&gt;=AI$10),"■",""))</f>
        <v/>
      </c>
      <c r="AJ31" s="13">
        <f>IF(OR($D31="",$E31=""),"",IF(AND($D31&lt;=AJ$10+6,$E31&gt;=AJ$10),"■",""))</f>
        <v/>
      </c>
      <c r="AK31" s="13">
        <f>IF(OR($D31="",$E31=""),"",IF(AND($D31&lt;=AK$10+6,$E31&gt;=AK$10),"■",""))</f>
        <v/>
      </c>
      <c r="AL31" s="13">
        <f>IF(OR($D31="",$E31=""),"",IF(AND($D31&lt;=AL$10+6,$E31&gt;=AL$10),"■",""))</f>
        <v/>
      </c>
    </row>
    <row r="32">
      <c r="A32" s="9" t="n">
        <v>22</v>
      </c>
      <c r="B32" s="4" t="n"/>
      <c r="C32" s="4" t="n"/>
      <c r="D32" s="10" t="n"/>
      <c r="E32" s="10" t="n"/>
      <c r="F32" s="4">
        <f>IF(OR(D32="",E32=""),"",NETWORKDAYS(D32,E32))</f>
        <v/>
      </c>
      <c r="G32" s="4" t="n"/>
      <c r="H32" s="12" t="n"/>
      <c r="I32" s="13">
        <f>IF(OR($D32="",$E32=""),"",IF(AND($D32&lt;=I$10+6,$E32&gt;=I$10),"■",""))</f>
        <v/>
      </c>
      <c r="J32" s="13">
        <f>IF(OR($D32="",$E32=""),"",IF(AND($D32&lt;=J$10+6,$E32&gt;=J$10),"■",""))</f>
        <v/>
      </c>
      <c r="K32" s="13">
        <f>IF(OR($D32="",$E32=""),"",IF(AND($D32&lt;=K$10+6,$E32&gt;=K$10),"■",""))</f>
        <v/>
      </c>
      <c r="L32" s="13">
        <f>IF(OR($D32="",$E32=""),"",IF(AND($D32&lt;=L$10+6,$E32&gt;=L$10),"■",""))</f>
        <v/>
      </c>
      <c r="M32" s="13">
        <f>IF(OR($D32="",$E32=""),"",IF(AND($D32&lt;=M$10+6,$E32&gt;=M$10),"■",""))</f>
        <v/>
      </c>
      <c r="N32" s="13">
        <f>IF(OR($D32="",$E32=""),"",IF(AND($D32&lt;=N$10+6,$E32&gt;=N$10),"■",""))</f>
        <v/>
      </c>
      <c r="O32" s="13">
        <f>IF(OR($D32="",$E32=""),"",IF(AND($D32&lt;=O$10+6,$E32&gt;=O$10),"■",""))</f>
        <v/>
      </c>
      <c r="P32" s="13">
        <f>IF(OR($D32="",$E32=""),"",IF(AND($D32&lt;=P$10+6,$E32&gt;=P$10),"■",""))</f>
        <v/>
      </c>
      <c r="Q32" s="13">
        <f>IF(OR($D32="",$E32=""),"",IF(AND($D32&lt;=Q$10+6,$E32&gt;=Q$10),"■",""))</f>
        <v/>
      </c>
      <c r="R32" s="13">
        <f>IF(OR($D32="",$E32=""),"",IF(AND($D32&lt;=R$10+6,$E32&gt;=R$10),"■",""))</f>
        <v/>
      </c>
      <c r="S32" s="13">
        <f>IF(OR($D32="",$E32=""),"",IF(AND($D32&lt;=S$10+6,$E32&gt;=S$10),"■",""))</f>
        <v/>
      </c>
      <c r="T32" s="13">
        <f>IF(OR($D32="",$E32=""),"",IF(AND($D32&lt;=T$10+6,$E32&gt;=T$10),"■",""))</f>
        <v/>
      </c>
      <c r="U32" s="13">
        <f>IF(OR($D32="",$E32=""),"",IF(AND($D32&lt;=U$10+6,$E32&gt;=U$10),"■",""))</f>
        <v/>
      </c>
      <c r="V32" s="13">
        <f>IF(OR($D32="",$E32=""),"",IF(AND($D32&lt;=V$10+6,$E32&gt;=V$10),"■",""))</f>
        <v/>
      </c>
      <c r="W32" s="13">
        <f>IF(OR($D32="",$E32=""),"",IF(AND($D32&lt;=W$10+6,$E32&gt;=W$10),"■",""))</f>
        <v/>
      </c>
      <c r="X32" s="13">
        <f>IF(OR($D32="",$E32=""),"",IF(AND($D32&lt;=X$10+6,$E32&gt;=X$10),"■",""))</f>
        <v/>
      </c>
      <c r="Y32" s="13">
        <f>IF(OR($D32="",$E32=""),"",IF(AND($D32&lt;=Y$10+6,$E32&gt;=Y$10),"■",""))</f>
        <v/>
      </c>
      <c r="Z32" s="13">
        <f>IF(OR($D32="",$E32=""),"",IF(AND($D32&lt;=Z$10+6,$E32&gt;=Z$10),"■",""))</f>
        <v/>
      </c>
      <c r="AA32" s="13">
        <f>IF(OR($D32="",$E32=""),"",IF(AND($D32&lt;=AA$10+6,$E32&gt;=AA$10),"■",""))</f>
        <v/>
      </c>
      <c r="AB32" s="13">
        <f>IF(OR($D32="",$E32=""),"",IF(AND($D32&lt;=AB$10+6,$E32&gt;=AB$10),"■",""))</f>
        <v/>
      </c>
      <c r="AC32" s="13">
        <f>IF(OR($D32="",$E32=""),"",IF(AND($D32&lt;=AC$10+6,$E32&gt;=AC$10),"■",""))</f>
        <v/>
      </c>
      <c r="AD32" s="13">
        <f>IF(OR($D32="",$E32=""),"",IF(AND($D32&lt;=AD$10+6,$E32&gt;=AD$10),"■",""))</f>
        <v/>
      </c>
      <c r="AE32" s="13">
        <f>IF(OR($D32="",$E32=""),"",IF(AND($D32&lt;=AE$10+6,$E32&gt;=AE$10),"■",""))</f>
        <v/>
      </c>
      <c r="AF32" s="13">
        <f>IF(OR($D32="",$E32=""),"",IF(AND($D32&lt;=AF$10+6,$E32&gt;=AF$10),"■",""))</f>
        <v/>
      </c>
      <c r="AG32" s="13">
        <f>IF(OR($D32="",$E32=""),"",IF(AND($D32&lt;=AG$10+6,$E32&gt;=AG$10),"■",""))</f>
        <v/>
      </c>
      <c r="AH32" s="13">
        <f>IF(OR($D32="",$E32=""),"",IF(AND($D32&lt;=AH$10+6,$E32&gt;=AH$10),"■",""))</f>
        <v/>
      </c>
      <c r="AI32" s="13">
        <f>IF(OR($D32="",$E32=""),"",IF(AND($D32&lt;=AI$10+6,$E32&gt;=AI$10),"■",""))</f>
        <v/>
      </c>
      <c r="AJ32" s="13">
        <f>IF(OR($D32="",$E32=""),"",IF(AND($D32&lt;=AJ$10+6,$E32&gt;=AJ$10),"■",""))</f>
        <v/>
      </c>
      <c r="AK32" s="13">
        <f>IF(OR($D32="",$E32=""),"",IF(AND($D32&lt;=AK$10+6,$E32&gt;=AK$10),"■",""))</f>
        <v/>
      </c>
      <c r="AL32" s="13">
        <f>IF(OR($D32="",$E32=""),"",IF(AND($D32&lt;=AL$10+6,$E32&gt;=AL$10),"■",""))</f>
        <v/>
      </c>
    </row>
    <row r="33">
      <c r="A33" s="9" t="n">
        <v>23</v>
      </c>
      <c r="B33" s="4" t="n"/>
      <c r="C33" s="4" t="n"/>
      <c r="D33" s="10" t="n"/>
      <c r="E33" s="10" t="n"/>
      <c r="F33" s="4">
        <f>IF(OR(D33="",E33=""),"",NETWORKDAYS(D33,E33))</f>
        <v/>
      </c>
      <c r="G33" s="4" t="n"/>
      <c r="H33" s="12" t="n"/>
      <c r="I33" s="13">
        <f>IF(OR($D33="",$E33=""),"",IF(AND($D33&lt;=I$10+6,$E33&gt;=I$10),"■",""))</f>
        <v/>
      </c>
      <c r="J33" s="13">
        <f>IF(OR($D33="",$E33=""),"",IF(AND($D33&lt;=J$10+6,$E33&gt;=J$10),"■",""))</f>
        <v/>
      </c>
      <c r="K33" s="13">
        <f>IF(OR($D33="",$E33=""),"",IF(AND($D33&lt;=K$10+6,$E33&gt;=K$10),"■",""))</f>
        <v/>
      </c>
      <c r="L33" s="13">
        <f>IF(OR($D33="",$E33=""),"",IF(AND($D33&lt;=L$10+6,$E33&gt;=L$10),"■",""))</f>
        <v/>
      </c>
      <c r="M33" s="13">
        <f>IF(OR($D33="",$E33=""),"",IF(AND($D33&lt;=M$10+6,$E33&gt;=M$10),"■",""))</f>
        <v/>
      </c>
      <c r="N33" s="13">
        <f>IF(OR($D33="",$E33=""),"",IF(AND($D33&lt;=N$10+6,$E33&gt;=N$10),"■",""))</f>
        <v/>
      </c>
      <c r="O33" s="13">
        <f>IF(OR($D33="",$E33=""),"",IF(AND($D33&lt;=O$10+6,$E33&gt;=O$10),"■",""))</f>
        <v/>
      </c>
      <c r="P33" s="13">
        <f>IF(OR($D33="",$E33=""),"",IF(AND($D33&lt;=P$10+6,$E33&gt;=P$10),"■",""))</f>
        <v/>
      </c>
      <c r="Q33" s="13">
        <f>IF(OR($D33="",$E33=""),"",IF(AND($D33&lt;=Q$10+6,$E33&gt;=Q$10),"■",""))</f>
        <v/>
      </c>
      <c r="R33" s="13">
        <f>IF(OR($D33="",$E33=""),"",IF(AND($D33&lt;=R$10+6,$E33&gt;=R$10),"■",""))</f>
        <v/>
      </c>
      <c r="S33" s="13">
        <f>IF(OR($D33="",$E33=""),"",IF(AND($D33&lt;=S$10+6,$E33&gt;=S$10),"■",""))</f>
        <v/>
      </c>
      <c r="T33" s="13">
        <f>IF(OR($D33="",$E33=""),"",IF(AND($D33&lt;=T$10+6,$E33&gt;=T$10),"■",""))</f>
        <v/>
      </c>
      <c r="U33" s="13">
        <f>IF(OR($D33="",$E33=""),"",IF(AND($D33&lt;=U$10+6,$E33&gt;=U$10),"■",""))</f>
        <v/>
      </c>
      <c r="V33" s="13">
        <f>IF(OR($D33="",$E33=""),"",IF(AND($D33&lt;=V$10+6,$E33&gt;=V$10),"■",""))</f>
        <v/>
      </c>
      <c r="W33" s="13">
        <f>IF(OR($D33="",$E33=""),"",IF(AND($D33&lt;=W$10+6,$E33&gt;=W$10),"■",""))</f>
        <v/>
      </c>
      <c r="X33" s="13">
        <f>IF(OR($D33="",$E33=""),"",IF(AND($D33&lt;=X$10+6,$E33&gt;=X$10),"■",""))</f>
        <v/>
      </c>
      <c r="Y33" s="13">
        <f>IF(OR($D33="",$E33=""),"",IF(AND($D33&lt;=Y$10+6,$E33&gt;=Y$10),"■",""))</f>
        <v/>
      </c>
      <c r="Z33" s="13">
        <f>IF(OR($D33="",$E33=""),"",IF(AND($D33&lt;=Z$10+6,$E33&gt;=Z$10),"■",""))</f>
        <v/>
      </c>
      <c r="AA33" s="13">
        <f>IF(OR($D33="",$E33=""),"",IF(AND($D33&lt;=AA$10+6,$E33&gt;=AA$10),"■",""))</f>
        <v/>
      </c>
      <c r="AB33" s="13">
        <f>IF(OR($D33="",$E33=""),"",IF(AND($D33&lt;=AB$10+6,$E33&gt;=AB$10),"■",""))</f>
        <v/>
      </c>
      <c r="AC33" s="13">
        <f>IF(OR($D33="",$E33=""),"",IF(AND($D33&lt;=AC$10+6,$E33&gt;=AC$10),"■",""))</f>
        <v/>
      </c>
      <c r="AD33" s="13">
        <f>IF(OR($D33="",$E33=""),"",IF(AND($D33&lt;=AD$10+6,$E33&gt;=AD$10),"■",""))</f>
        <v/>
      </c>
      <c r="AE33" s="13">
        <f>IF(OR($D33="",$E33=""),"",IF(AND($D33&lt;=AE$10+6,$E33&gt;=AE$10),"■",""))</f>
        <v/>
      </c>
      <c r="AF33" s="13">
        <f>IF(OR($D33="",$E33=""),"",IF(AND($D33&lt;=AF$10+6,$E33&gt;=AF$10),"■",""))</f>
        <v/>
      </c>
      <c r="AG33" s="13">
        <f>IF(OR($D33="",$E33=""),"",IF(AND($D33&lt;=AG$10+6,$E33&gt;=AG$10),"■",""))</f>
        <v/>
      </c>
      <c r="AH33" s="13">
        <f>IF(OR($D33="",$E33=""),"",IF(AND($D33&lt;=AH$10+6,$E33&gt;=AH$10),"■",""))</f>
        <v/>
      </c>
      <c r="AI33" s="13">
        <f>IF(OR($D33="",$E33=""),"",IF(AND($D33&lt;=AI$10+6,$E33&gt;=AI$10),"■",""))</f>
        <v/>
      </c>
      <c r="AJ33" s="13">
        <f>IF(OR($D33="",$E33=""),"",IF(AND($D33&lt;=AJ$10+6,$E33&gt;=AJ$10),"■",""))</f>
        <v/>
      </c>
      <c r="AK33" s="13">
        <f>IF(OR($D33="",$E33=""),"",IF(AND($D33&lt;=AK$10+6,$E33&gt;=AK$10),"■",""))</f>
        <v/>
      </c>
      <c r="AL33" s="13">
        <f>IF(OR($D33="",$E33=""),"",IF(AND($D33&lt;=AL$10+6,$E33&gt;=AL$10),"■",""))</f>
        <v/>
      </c>
    </row>
    <row r="34">
      <c r="A34" s="9" t="n">
        <v>24</v>
      </c>
      <c r="B34" s="4" t="n"/>
      <c r="C34" s="4" t="n"/>
      <c r="D34" s="10" t="n"/>
      <c r="E34" s="10" t="n"/>
      <c r="F34" s="4">
        <f>IF(OR(D34="",E34=""),"",NETWORKDAYS(D34,E34))</f>
        <v/>
      </c>
      <c r="G34" s="4" t="n"/>
      <c r="H34" s="12" t="n"/>
      <c r="I34" s="13">
        <f>IF(OR($D34="",$E34=""),"",IF(AND($D34&lt;=I$10+6,$E34&gt;=I$10),"■",""))</f>
        <v/>
      </c>
      <c r="J34" s="13">
        <f>IF(OR($D34="",$E34=""),"",IF(AND($D34&lt;=J$10+6,$E34&gt;=J$10),"■",""))</f>
        <v/>
      </c>
      <c r="K34" s="13">
        <f>IF(OR($D34="",$E34=""),"",IF(AND($D34&lt;=K$10+6,$E34&gt;=K$10),"■",""))</f>
        <v/>
      </c>
      <c r="L34" s="13">
        <f>IF(OR($D34="",$E34=""),"",IF(AND($D34&lt;=L$10+6,$E34&gt;=L$10),"■",""))</f>
        <v/>
      </c>
      <c r="M34" s="13">
        <f>IF(OR($D34="",$E34=""),"",IF(AND($D34&lt;=M$10+6,$E34&gt;=M$10),"■",""))</f>
        <v/>
      </c>
      <c r="N34" s="13">
        <f>IF(OR($D34="",$E34=""),"",IF(AND($D34&lt;=N$10+6,$E34&gt;=N$10),"■",""))</f>
        <v/>
      </c>
      <c r="O34" s="13">
        <f>IF(OR($D34="",$E34=""),"",IF(AND($D34&lt;=O$10+6,$E34&gt;=O$10),"■",""))</f>
        <v/>
      </c>
      <c r="P34" s="13">
        <f>IF(OR($D34="",$E34=""),"",IF(AND($D34&lt;=P$10+6,$E34&gt;=P$10),"■",""))</f>
        <v/>
      </c>
      <c r="Q34" s="13">
        <f>IF(OR($D34="",$E34=""),"",IF(AND($D34&lt;=Q$10+6,$E34&gt;=Q$10),"■",""))</f>
        <v/>
      </c>
      <c r="R34" s="13">
        <f>IF(OR($D34="",$E34=""),"",IF(AND($D34&lt;=R$10+6,$E34&gt;=R$10),"■",""))</f>
        <v/>
      </c>
      <c r="S34" s="13">
        <f>IF(OR($D34="",$E34=""),"",IF(AND($D34&lt;=S$10+6,$E34&gt;=S$10),"■",""))</f>
        <v/>
      </c>
      <c r="T34" s="13">
        <f>IF(OR($D34="",$E34=""),"",IF(AND($D34&lt;=T$10+6,$E34&gt;=T$10),"■",""))</f>
        <v/>
      </c>
      <c r="U34" s="13">
        <f>IF(OR($D34="",$E34=""),"",IF(AND($D34&lt;=U$10+6,$E34&gt;=U$10),"■",""))</f>
        <v/>
      </c>
      <c r="V34" s="13">
        <f>IF(OR($D34="",$E34=""),"",IF(AND($D34&lt;=V$10+6,$E34&gt;=V$10),"■",""))</f>
        <v/>
      </c>
      <c r="W34" s="13">
        <f>IF(OR($D34="",$E34=""),"",IF(AND($D34&lt;=W$10+6,$E34&gt;=W$10),"■",""))</f>
        <v/>
      </c>
      <c r="X34" s="13">
        <f>IF(OR($D34="",$E34=""),"",IF(AND($D34&lt;=X$10+6,$E34&gt;=X$10),"■",""))</f>
        <v/>
      </c>
      <c r="Y34" s="13">
        <f>IF(OR($D34="",$E34=""),"",IF(AND($D34&lt;=Y$10+6,$E34&gt;=Y$10),"■",""))</f>
        <v/>
      </c>
      <c r="Z34" s="13">
        <f>IF(OR($D34="",$E34=""),"",IF(AND($D34&lt;=Z$10+6,$E34&gt;=Z$10),"■",""))</f>
        <v/>
      </c>
      <c r="AA34" s="13">
        <f>IF(OR($D34="",$E34=""),"",IF(AND($D34&lt;=AA$10+6,$E34&gt;=AA$10),"■",""))</f>
        <v/>
      </c>
      <c r="AB34" s="13">
        <f>IF(OR($D34="",$E34=""),"",IF(AND($D34&lt;=AB$10+6,$E34&gt;=AB$10),"■",""))</f>
        <v/>
      </c>
      <c r="AC34" s="13">
        <f>IF(OR($D34="",$E34=""),"",IF(AND($D34&lt;=AC$10+6,$E34&gt;=AC$10),"■",""))</f>
        <v/>
      </c>
      <c r="AD34" s="13">
        <f>IF(OR($D34="",$E34=""),"",IF(AND($D34&lt;=AD$10+6,$E34&gt;=AD$10),"■",""))</f>
        <v/>
      </c>
      <c r="AE34" s="13">
        <f>IF(OR($D34="",$E34=""),"",IF(AND($D34&lt;=AE$10+6,$E34&gt;=AE$10),"■",""))</f>
        <v/>
      </c>
      <c r="AF34" s="13">
        <f>IF(OR($D34="",$E34=""),"",IF(AND($D34&lt;=AF$10+6,$E34&gt;=AF$10),"■",""))</f>
        <v/>
      </c>
      <c r="AG34" s="13">
        <f>IF(OR($D34="",$E34=""),"",IF(AND($D34&lt;=AG$10+6,$E34&gt;=AG$10),"■",""))</f>
        <v/>
      </c>
      <c r="AH34" s="13">
        <f>IF(OR($D34="",$E34=""),"",IF(AND($D34&lt;=AH$10+6,$E34&gt;=AH$10),"■",""))</f>
        <v/>
      </c>
      <c r="AI34" s="13">
        <f>IF(OR($D34="",$E34=""),"",IF(AND($D34&lt;=AI$10+6,$E34&gt;=AI$10),"■",""))</f>
        <v/>
      </c>
      <c r="AJ34" s="13">
        <f>IF(OR($D34="",$E34=""),"",IF(AND($D34&lt;=AJ$10+6,$E34&gt;=AJ$10),"■",""))</f>
        <v/>
      </c>
      <c r="AK34" s="13">
        <f>IF(OR($D34="",$E34=""),"",IF(AND($D34&lt;=AK$10+6,$E34&gt;=AK$10),"■",""))</f>
        <v/>
      </c>
      <c r="AL34" s="13">
        <f>IF(OR($D34="",$E34=""),"",IF(AND($D34&lt;=AL$10+6,$E34&gt;=AL$10),"■",""))</f>
        <v/>
      </c>
    </row>
    <row r="35">
      <c r="A35" s="9" t="n">
        <v>25</v>
      </c>
      <c r="B35" s="4" t="n"/>
      <c r="C35" s="4" t="n"/>
      <c r="D35" s="10" t="n"/>
      <c r="E35" s="10" t="n"/>
      <c r="F35" s="4">
        <f>IF(OR(D35="",E35=""),"",NETWORKDAYS(D35,E35))</f>
        <v/>
      </c>
      <c r="G35" s="4" t="n"/>
      <c r="H35" s="12" t="n"/>
      <c r="I35" s="13">
        <f>IF(OR($D35="",$E35=""),"",IF(AND($D35&lt;=I$10+6,$E35&gt;=I$10),"■",""))</f>
        <v/>
      </c>
      <c r="J35" s="13">
        <f>IF(OR($D35="",$E35=""),"",IF(AND($D35&lt;=J$10+6,$E35&gt;=J$10),"■",""))</f>
        <v/>
      </c>
      <c r="K35" s="13">
        <f>IF(OR($D35="",$E35=""),"",IF(AND($D35&lt;=K$10+6,$E35&gt;=K$10),"■",""))</f>
        <v/>
      </c>
      <c r="L35" s="13">
        <f>IF(OR($D35="",$E35=""),"",IF(AND($D35&lt;=L$10+6,$E35&gt;=L$10),"■",""))</f>
        <v/>
      </c>
      <c r="M35" s="13">
        <f>IF(OR($D35="",$E35=""),"",IF(AND($D35&lt;=M$10+6,$E35&gt;=M$10),"■",""))</f>
        <v/>
      </c>
      <c r="N35" s="13">
        <f>IF(OR($D35="",$E35=""),"",IF(AND($D35&lt;=N$10+6,$E35&gt;=N$10),"■",""))</f>
        <v/>
      </c>
      <c r="O35" s="13">
        <f>IF(OR($D35="",$E35=""),"",IF(AND($D35&lt;=O$10+6,$E35&gt;=O$10),"■",""))</f>
        <v/>
      </c>
      <c r="P35" s="13">
        <f>IF(OR($D35="",$E35=""),"",IF(AND($D35&lt;=P$10+6,$E35&gt;=P$10),"■",""))</f>
        <v/>
      </c>
      <c r="Q35" s="13">
        <f>IF(OR($D35="",$E35=""),"",IF(AND($D35&lt;=Q$10+6,$E35&gt;=Q$10),"■",""))</f>
        <v/>
      </c>
      <c r="R35" s="13">
        <f>IF(OR($D35="",$E35=""),"",IF(AND($D35&lt;=R$10+6,$E35&gt;=R$10),"■",""))</f>
        <v/>
      </c>
      <c r="S35" s="13">
        <f>IF(OR($D35="",$E35=""),"",IF(AND($D35&lt;=S$10+6,$E35&gt;=S$10),"■",""))</f>
        <v/>
      </c>
      <c r="T35" s="13">
        <f>IF(OR($D35="",$E35=""),"",IF(AND($D35&lt;=T$10+6,$E35&gt;=T$10),"■",""))</f>
        <v/>
      </c>
      <c r="U35" s="13">
        <f>IF(OR($D35="",$E35=""),"",IF(AND($D35&lt;=U$10+6,$E35&gt;=U$10),"■",""))</f>
        <v/>
      </c>
      <c r="V35" s="13">
        <f>IF(OR($D35="",$E35=""),"",IF(AND($D35&lt;=V$10+6,$E35&gt;=V$10),"■",""))</f>
        <v/>
      </c>
      <c r="W35" s="13">
        <f>IF(OR($D35="",$E35=""),"",IF(AND($D35&lt;=W$10+6,$E35&gt;=W$10),"■",""))</f>
        <v/>
      </c>
      <c r="X35" s="13">
        <f>IF(OR($D35="",$E35=""),"",IF(AND($D35&lt;=X$10+6,$E35&gt;=X$10),"■",""))</f>
        <v/>
      </c>
      <c r="Y35" s="13">
        <f>IF(OR($D35="",$E35=""),"",IF(AND($D35&lt;=Y$10+6,$E35&gt;=Y$10),"■",""))</f>
        <v/>
      </c>
      <c r="Z35" s="13">
        <f>IF(OR($D35="",$E35=""),"",IF(AND($D35&lt;=Z$10+6,$E35&gt;=Z$10),"■",""))</f>
        <v/>
      </c>
      <c r="AA35" s="13">
        <f>IF(OR($D35="",$E35=""),"",IF(AND($D35&lt;=AA$10+6,$E35&gt;=AA$10),"■",""))</f>
        <v/>
      </c>
      <c r="AB35" s="13">
        <f>IF(OR($D35="",$E35=""),"",IF(AND($D35&lt;=AB$10+6,$E35&gt;=AB$10),"■",""))</f>
        <v/>
      </c>
      <c r="AC35" s="13">
        <f>IF(OR($D35="",$E35=""),"",IF(AND($D35&lt;=AC$10+6,$E35&gt;=AC$10),"■",""))</f>
        <v/>
      </c>
      <c r="AD35" s="13">
        <f>IF(OR($D35="",$E35=""),"",IF(AND($D35&lt;=AD$10+6,$E35&gt;=AD$10),"■",""))</f>
        <v/>
      </c>
      <c r="AE35" s="13">
        <f>IF(OR($D35="",$E35=""),"",IF(AND($D35&lt;=AE$10+6,$E35&gt;=AE$10),"■",""))</f>
        <v/>
      </c>
      <c r="AF35" s="13">
        <f>IF(OR($D35="",$E35=""),"",IF(AND($D35&lt;=AF$10+6,$E35&gt;=AF$10),"■",""))</f>
        <v/>
      </c>
      <c r="AG35" s="13">
        <f>IF(OR($D35="",$E35=""),"",IF(AND($D35&lt;=AG$10+6,$E35&gt;=AG$10),"■",""))</f>
        <v/>
      </c>
      <c r="AH35" s="13">
        <f>IF(OR($D35="",$E35=""),"",IF(AND($D35&lt;=AH$10+6,$E35&gt;=AH$10),"■",""))</f>
        <v/>
      </c>
      <c r="AI35" s="13">
        <f>IF(OR($D35="",$E35=""),"",IF(AND($D35&lt;=AI$10+6,$E35&gt;=AI$10),"■",""))</f>
        <v/>
      </c>
      <c r="AJ35" s="13">
        <f>IF(OR($D35="",$E35=""),"",IF(AND($D35&lt;=AJ$10+6,$E35&gt;=AJ$10),"■",""))</f>
        <v/>
      </c>
      <c r="AK35" s="13">
        <f>IF(OR($D35="",$E35=""),"",IF(AND($D35&lt;=AK$10+6,$E35&gt;=AK$10),"■",""))</f>
        <v/>
      </c>
      <c r="AL35" s="13">
        <f>IF(OR($D35="",$E35=""),"",IF(AND($D35&lt;=AL$10+6,$E35&gt;=AL$10),"■",""))</f>
        <v/>
      </c>
    </row>
    <row r="36">
      <c r="A36" s="9" t="n">
        <v>26</v>
      </c>
      <c r="B36" s="4" t="n"/>
      <c r="C36" s="4" t="n"/>
      <c r="D36" s="10" t="n"/>
      <c r="E36" s="10" t="n"/>
      <c r="F36" s="4">
        <f>IF(OR(D36="",E36=""),"",NETWORKDAYS(D36,E36))</f>
        <v/>
      </c>
      <c r="G36" s="4" t="n"/>
      <c r="H36" s="12" t="n"/>
      <c r="I36" s="13">
        <f>IF(OR($D36="",$E36=""),"",IF(AND($D36&lt;=I$10+6,$E36&gt;=I$10),"■",""))</f>
        <v/>
      </c>
      <c r="J36" s="13">
        <f>IF(OR($D36="",$E36=""),"",IF(AND($D36&lt;=J$10+6,$E36&gt;=J$10),"■",""))</f>
        <v/>
      </c>
      <c r="K36" s="13">
        <f>IF(OR($D36="",$E36=""),"",IF(AND($D36&lt;=K$10+6,$E36&gt;=K$10),"■",""))</f>
        <v/>
      </c>
      <c r="L36" s="13">
        <f>IF(OR($D36="",$E36=""),"",IF(AND($D36&lt;=L$10+6,$E36&gt;=L$10),"■",""))</f>
        <v/>
      </c>
      <c r="M36" s="13">
        <f>IF(OR($D36="",$E36=""),"",IF(AND($D36&lt;=M$10+6,$E36&gt;=M$10),"■",""))</f>
        <v/>
      </c>
      <c r="N36" s="13">
        <f>IF(OR($D36="",$E36=""),"",IF(AND($D36&lt;=N$10+6,$E36&gt;=N$10),"■",""))</f>
        <v/>
      </c>
      <c r="O36" s="13">
        <f>IF(OR($D36="",$E36=""),"",IF(AND($D36&lt;=O$10+6,$E36&gt;=O$10),"■",""))</f>
        <v/>
      </c>
      <c r="P36" s="13">
        <f>IF(OR($D36="",$E36=""),"",IF(AND($D36&lt;=P$10+6,$E36&gt;=P$10),"■",""))</f>
        <v/>
      </c>
      <c r="Q36" s="13">
        <f>IF(OR($D36="",$E36=""),"",IF(AND($D36&lt;=Q$10+6,$E36&gt;=Q$10),"■",""))</f>
        <v/>
      </c>
      <c r="R36" s="13">
        <f>IF(OR($D36="",$E36=""),"",IF(AND($D36&lt;=R$10+6,$E36&gt;=R$10),"■",""))</f>
        <v/>
      </c>
      <c r="S36" s="13">
        <f>IF(OR($D36="",$E36=""),"",IF(AND($D36&lt;=S$10+6,$E36&gt;=S$10),"■",""))</f>
        <v/>
      </c>
      <c r="T36" s="13">
        <f>IF(OR($D36="",$E36=""),"",IF(AND($D36&lt;=T$10+6,$E36&gt;=T$10),"■",""))</f>
        <v/>
      </c>
      <c r="U36" s="13">
        <f>IF(OR($D36="",$E36=""),"",IF(AND($D36&lt;=U$10+6,$E36&gt;=U$10),"■",""))</f>
        <v/>
      </c>
      <c r="V36" s="13">
        <f>IF(OR($D36="",$E36=""),"",IF(AND($D36&lt;=V$10+6,$E36&gt;=V$10),"■",""))</f>
        <v/>
      </c>
      <c r="W36" s="13">
        <f>IF(OR($D36="",$E36=""),"",IF(AND($D36&lt;=W$10+6,$E36&gt;=W$10),"■",""))</f>
        <v/>
      </c>
      <c r="X36" s="13">
        <f>IF(OR($D36="",$E36=""),"",IF(AND($D36&lt;=X$10+6,$E36&gt;=X$10),"■",""))</f>
        <v/>
      </c>
      <c r="Y36" s="13">
        <f>IF(OR($D36="",$E36=""),"",IF(AND($D36&lt;=Y$10+6,$E36&gt;=Y$10),"■",""))</f>
        <v/>
      </c>
      <c r="Z36" s="13">
        <f>IF(OR($D36="",$E36=""),"",IF(AND($D36&lt;=Z$10+6,$E36&gt;=Z$10),"■",""))</f>
        <v/>
      </c>
      <c r="AA36" s="13">
        <f>IF(OR($D36="",$E36=""),"",IF(AND($D36&lt;=AA$10+6,$E36&gt;=AA$10),"■",""))</f>
        <v/>
      </c>
      <c r="AB36" s="13">
        <f>IF(OR($D36="",$E36=""),"",IF(AND($D36&lt;=AB$10+6,$E36&gt;=AB$10),"■",""))</f>
        <v/>
      </c>
      <c r="AC36" s="13">
        <f>IF(OR($D36="",$E36=""),"",IF(AND($D36&lt;=AC$10+6,$E36&gt;=AC$10),"■",""))</f>
        <v/>
      </c>
      <c r="AD36" s="13">
        <f>IF(OR($D36="",$E36=""),"",IF(AND($D36&lt;=AD$10+6,$E36&gt;=AD$10),"■",""))</f>
        <v/>
      </c>
      <c r="AE36" s="13">
        <f>IF(OR($D36="",$E36=""),"",IF(AND($D36&lt;=AE$10+6,$E36&gt;=AE$10),"■",""))</f>
        <v/>
      </c>
      <c r="AF36" s="13">
        <f>IF(OR($D36="",$E36=""),"",IF(AND($D36&lt;=AF$10+6,$E36&gt;=AF$10),"■",""))</f>
        <v/>
      </c>
      <c r="AG36" s="13">
        <f>IF(OR($D36="",$E36=""),"",IF(AND($D36&lt;=AG$10+6,$E36&gt;=AG$10),"■",""))</f>
        <v/>
      </c>
      <c r="AH36" s="13">
        <f>IF(OR($D36="",$E36=""),"",IF(AND($D36&lt;=AH$10+6,$E36&gt;=AH$10),"■",""))</f>
        <v/>
      </c>
      <c r="AI36" s="13">
        <f>IF(OR($D36="",$E36=""),"",IF(AND($D36&lt;=AI$10+6,$E36&gt;=AI$10),"■",""))</f>
        <v/>
      </c>
      <c r="AJ36" s="13">
        <f>IF(OR($D36="",$E36=""),"",IF(AND($D36&lt;=AJ$10+6,$E36&gt;=AJ$10),"■",""))</f>
        <v/>
      </c>
      <c r="AK36" s="13">
        <f>IF(OR($D36="",$E36=""),"",IF(AND($D36&lt;=AK$10+6,$E36&gt;=AK$10),"■",""))</f>
        <v/>
      </c>
      <c r="AL36" s="13">
        <f>IF(OR($D36="",$E36=""),"",IF(AND($D36&lt;=AL$10+6,$E36&gt;=AL$10),"■",""))</f>
        <v/>
      </c>
    </row>
    <row r="37">
      <c r="A37" s="9" t="n">
        <v>27</v>
      </c>
      <c r="B37" s="4" t="n"/>
      <c r="C37" s="4" t="n"/>
      <c r="D37" s="10" t="n"/>
      <c r="E37" s="10" t="n"/>
      <c r="F37" s="4">
        <f>IF(OR(D37="",E37=""),"",NETWORKDAYS(D37,E37))</f>
        <v/>
      </c>
      <c r="G37" s="4" t="n"/>
      <c r="H37" s="12" t="n"/>
      <c r="I37" s="13">
        <f>IF(OR($D37="",$E37=""),"",IF(AND($D37&lt;=I$10+6,$E37&gt;=I$10),"■",""))</f>
        <v/>
      </c>
      <c r="J37" s="13">
        <f>IF(OR($D37="",$E37=""),"",IF(AND($D37&lt;=J$10+6,$E37&gt;=J$10),"■",""))</f>
        <v/>
      </c>
      <c r="K37" s="13">
        <f>IF(OR($D37="",$E37=""),"",IF(AND($D37&lt;=K$10+6,$E37&gt;=K$10),"■",""))</f>
        <v/>
      </c>
      <c r="L37" s="13">
        <f>IF(OR($D37="",$E37=""),"",IF(AND($D37&lt;=L$10+6,$E37&gt;=L$10),"■",""))</f>
        <v/>
      </c>
      <c r="M37" s="13">
        <f>IF(OR($D37="",$E37=""),"",IF(AND($D37&lt;=M$10+6,$E37&gt;=M$10),"■",""))</f>
        <v/>
      </c>
      <c r="N37" s="13">
        <f>IF(OR($D37="",$E37=""),"",IF(AND($D37&lt;=N$10+6,$E37&gt;=N$10),"■",""))</f>
        <v/>
      </c>
      <c r="O37" s="13">
        <f>IF(OR($D37="",$E37=""),"",IF(AND($D37&lt;=O$10+6,$E37&gt;=O$10),"■",""))</f>
        <v/>
      </c>
      <c r="P37" s="13">
        <f>IF(OR($D37="",$E37=""),"",IF(AND($D37&lt;=P$10+6,$E37&gt;=P$10),"■",""))</f>
        <v/>
      </c>
      <c r="Q37" s="13">
        <f>IF(OR($D37="",$E37=""),"",IF(AND($D37&lt;=Q$10+6,$E37&gt;=Q$10),"■",""))</f>
        <v/>
      </c>
      <c r="R37" s="13">
        <f>IF(OR($D37="",$E37=""),"",IF(AND($D37&lt;=R$10+6,$E37&gt;=R$10),"■",""))</f>
        <v/>
      </c>
      <c r="S37" s="13">
        <f>IF(OR($D37="",$E37=""),"",IF(AND($D37&lt;=S$10+6,$E37&gt;=S$10),"■",""))</f>
        <v/>
      </c>
      <c r="T37" s="13">
        <f>IF(OR($D37="",$E37=""),"",IF(AND($D37&lt;=T$10+6,$E37&gt;=T$10),"■",""))</f>
        <v/>
      </c>
      <c r="U37" s="13">
        <f>IF(OR($D37="",$E37=""),"",IF(AND($D37&lt;=U$10+6,$E37&gt;=U$10),"■",""))</f>
        <v/>
      </c>
      <c r="V37" s="13">
        <f>IF(OR($D37="",$E37=""),"",IF(AND($D37&lt;=V$10+6,$E37&gt;=V$10),"■",""))</f>
        <v/>
      </c>
      <c r="W37" s="13">
        <f>IF(OR($D37="",$E37=""),"",IF(AND($D37&lt;=W$10+6,$E37&gt;=W$10),"■",""))</f>
        <v/>
      </c>
      <c r="X37" s="13">
        <f>IF(OR($D37="",$E37=""),"",IF(AND($D37&lt;=X$10+6,$E37&gt;=X$10),"■",""))</f>
        <v/>
      </c>
      <c r="Y37" s="13">
        <f>IF(OR($D37="",$E37=""),"",IF(AND($D37&lt;=Y$10+6,$E37&gt;=Y$10),"■",""))</f>
        <v/>
      </c>
      <c r="Z37" s="13">
        <f>IF(OR($D37="",$E37=""),"",IF(AND($D37&lt;=Z$10+6,$E37&gt;=Z$10),"■",""))</f>
        <v/>
      </c>
      <c r="AA37" s="13">
        <f>IF(OR($D37="",$E37=""),"",IF(AND($D37&lt;=AA$10+6,$E37&gt;=AA$10),"■",""))</f>
        <v/>
      </c>
      <c r="AB37" s="13">
        <f>IF(OR($D37="",$E37=""),"",IF(AND($D37&lt;=AB$10+6,$E37&gt;=AB$10),"■",""))</f>
        <v/>
      </c>
      <c r="AC37" s="13">
        <f>IF(OR($D37="",$E37=""),"",IF(AND($D37&lt;=AC$10+6,$E37&gt;=AC$10),"■",""))</f>
        <v/>
      </c>
      <c r="AD37" s="13">
        <f>IF(OR($D37="",$E37=""),"",IF(AND($D37&lt;=AD$10+6,$E37&gt;=AD$10),"■",""))</f>
        <v/>
      </c>
      <c r="AE37" s="13">
        <f>IF(OR($D37="",$E37=""),"",IF(AND($D37&lt;=AE$10+6,$E37&gt;=AE$10),"■",""))</f>
        <v/>
      </c>
      <c r="AF37" s="13">
        <f>IF(OR($D37="",$E37=""),"",IF(AND($D37&lt;=AF$10+6,$E37&gt;=AF$10),"■",""))</f>
        <v/>
      </c>
      <c r="AG37" s="13">
        <f>IF(OR($D37="",$E37=""),"",IF(AND($D37&lt;=AG$10+6,$E37&gt;=AG$10),"■",""))</f>
        <v/>
      </c>
      <c r="AH37" s="13">
        <f>IF(OR($D37="",$E37=""),"",IF(AND($D37&lt;=AH$10+6,$E37&gt;=AH$10),"■",""))</f>
        <v/>
      </c>
      <c r="AI37" s="13">
        <f>IF(OR($D37="",$E37=""),"",IF(AND($D37&lt;=AI$10+6,$E37&gt;=AI$10),"■",""))</f>
        <v/>
      </c>
      <c r="AJ37" s="13">
        <f>IF(OR($D37="",$E37=""),"",IF(AND($D37&lt;=AJ$10+6,$E37&gt;=AJ$10),"■",""))</f>
        <v/>
      </c>
      <c r="AK37" s="13">
        <f>IF(OR($D37="",$E37=""),"",IF(AND($D37&lt;=AK$10+6,$E37&gt;=AK$10),"■",""))</f>
        <v/>
      </c>
      <c r="AL37" s="13">
        <f>IF(OR($D37="",$E37=""),"",IF(AND($D37&lt;=AL$10+6,$E37&gt;=AL$10),"■",""))</f>
        <v/>
      </c>
    </row>
    <row r="39">
      <c r="B39" s="14" t="inlineStr">
        <is>
          <t>Projektende (spätestes Ende)</t>
        </is>
      </c>
      <c r="C39" s="14" t="n"/>
      <c r="D39" s="14" t="n"/>
      <c r="E39" s="15">
        <f>MAX(E11:E37)</f>
        <v/>
      </c>
    </row>
    <row r="40">
      <c r="B40" s="14" t="inlineStr">
        <is>
          <t>Gesamtdauer in Werktagen (Start bis Ende)</t>
        </is>
      </c>
      <c r="C40" s="14" t="n"/>
      <c r="D40" s="14" t="n"/>
      <c r="E40" s="16">
        <f>NETWORKDAYS($C$6,E39)</f>
        <v/>
      </c>
    </row>
    <row r="42" ht="40" customHeight="1">
      <c r="B42" s="17" t="inlineStr">
        <is>
          <t>Hinweis: Werktage nach NETZWERKTAGE (Mo-Fr, ohne Feiertage). Feiertage können in der Formel als dritter Parameter ergänzt werden. Nach § 5 Abs. 1 VOB/B sind Einzelfristen aus dem Bauzeitenplan nur dann Vertragsfristen, wenn dies im Vertrag ausdrücklich vereinbart ist.</t>
        </is>
      </c>
    </row>
  </sheetData>
  <mergeCells count="8">
    <mergeCell ref="A2:L2"/>
    <mergeCell ref="C5:E5"/>
    <mergeCell ref="A1:L1"/>
    <mergeCell ref="C8:E8"/>
    <mergeCell ref="B42:H42"/>
    <mergeCell ref="C7:E7"/>
    <mergeCell ref="A3:L3"/>
    <mergeCell ref="C6:E6"/>
  </mergeCells>
  <conditionalFormatting sqref="I11:AL37">
    <cfRule type="expression" priority="1" dxfId="0">
      <formula>I11="■"</formula>
    </cfRule>
  </conditionalFormatting>
  <conditionalFormatting sqref="I10:AL10">
    <cfRule type="expression" priority="2" dxfId="1">
      <formula>AND(TODAY()&gt;=I10,TODAY()&lt;I10+7)</formula>
    </cfRule>
  </conditionalFormatting>
  <pageMargins left="0.5" right="0.5" top="0.6" bottom="0.6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So füllen Sie den Bauzeitenplan aus</t>
        </is>
      </c>
    </row>
    <row r="4">
      <c r="A4" s="18" t="inlineStr">
        <is>
          <t>1. Projektstart (ein Montag) im Kopf eintragen. Die Kalenderwochen rechts richten sich automatisch danach aus.</t>
        </is>
      </c>
    </row>
    <row r="5">
      <c r="A5" s="18" t="inlineStr">
        <is>
          <t>2. Je Vorgang Start- und Enddatum eintragen. Die Beispielzeilen sind relative Formeln zum Projektstart und können einfach mit festen Daten überschrieben werden.</t>
        </is>
      </c>
    </row>
    <row r="6">
      <c r="A6" s="18" t="inlineStr">
        <is>
          <t>3. Dauer in Werktagen wird berechnet (Mo-Fr). Vorgänger als Nummer notieren, damit Abhängigkeiten sichtbar bleiben.</t>
        </is>
      </c>
    </row>
    <row r="7">
      <c r="A7" s="18" t="inlineStr">
        <is>
          <t>4. Fortschritt in Prozent pflegen, z. B. wöchentlich nach der Baubesprechung.</t>
        </is>
      </c>
    </row>
    <row r="8">
      <c r="A8" s="18" t="inlineStr">
        <is>
          <t>5. Die aktuelle Kalenderwoche wird in der Kopfzeile rot markiert, die Balken erscheinen amber.</t>
        </is>
      </c>
    </row>
    <row r="9">
      <c r="A9" s="18" t="inlineStr">
        <is>
          <t>6. Für längere Projekte weitere Wochenspalten kopieren: die letzte Spalte markieren und nach rechts ausfüllen.</t>
        </is>
      </c>
    </row>
    <row r="10">
      <c r="A10" s="19" t="inlineStr">
        <is>
          <t>Grenzen der Excel-Vorlage:</t>
        </is>
      </c>
    </row>
    <row r="11">
      <c r="A11" s="18" t="inlineStr">
        <is>
          <t>Keine echte Abhängigkeitslogik: Verschiebt sich ein Vorgang, müssen Nachfolger von Hand angepasst werden. Kein kritischer Pfad, keine Ressourcenprüfung, keine gemeinsame Bearbeitung.</t>
        </is>
      </c>
    </row>
    <row r="12">
      <c r="A12" s="19" t="inlineStr">
        <is>
          <t>Rechtlicher Hintergrund:</t>
        </is>
      </c>
    </row>
    <row r="13">
      <c r="A13" s="18" t="inlineStr">
        <is>
          <t>§ 5 Abs. 1 VOB/B: Die Ausführung ist nach den verbindlichen Fristen (Vertragsfristen) zu beginnen und zu vollenden. In einem Bauzeitenplan enthaltene Einzelfristen gelten nur dann als Vertragsfristen, wenn dies im Vertrag ausdrücklich vereinbart ist.</t>
        </is>
      </c>
    </row>
    <row r="14">
      <c r="A14" s="18" t="inlineStr">
        <is>
          <t>§ 6 VOB/B regelt Behinderung und Unterbrechung; Bauzeitverlängerungen sollten im Plan als eigene Version dokumentiert werden.</t>
        </is>
      </c>
    </row>
    <row r="15">
      <c r="A15" s="18" t="inlineStr">
        <is>
          <t>Muster, keine Rechtsberatung.</t>
        </is>
      </c>
    </row>
  </sheetData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2026-09-02T11:51:38Z</dcterms:created>
  <dcterms:modified xmlns:dcterms="http://purl.org/dc/terms/" xmlns:xsi="http://www.w3.org/2001/XMLSchema-instance" xsi:type="dcterms:W3CDTF">2026-09-02T11:51:39Z</dcterms:modified>
</cp:coreProperties>
</file>